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795" yWindow="3720" windowWidth="19320" windowHeight="8940" tabRatio="631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<sst xmlns="http://schemas.openxmlformats.org/spreadsheetml/2006/main" count="333" uniqueCount="212">
  <si>
    <t>к приказу Минэнерго России</t>
  </si>
  <si>
    <t>МВт</t>
  </si>
  <si>
    <t>Идентифика-тор инвестицион-ного проекта</t>
  </si>
  <si>
    <t>МВ×А</t>
  </si>
  <si>
    <t>Мвар</t>
  </si>
  <si>
    <t>I кв.</t>
  </si>
  <si>
    <t>II кв.</t>
  </si>
  <si>
    <t>III кв.</t>
  </si>
  <si>
    <t>IV кв.</t>
  </si>
  <si>
    <t>млн рублей (без НДС)</t>
  </si>
  <si>
    <t xml:space="preserve"> 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</si>
  <si>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</si>
  <si>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</si>
  <si>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5</t>
  </si>
  <si>
    <t>6</t>
  </si>
  <si>
    <t>4.1.1</t>
  </si>
  <si>
    <t>4.1.2</t>
  </si>
  <si>
    <t>4.1.3</t>
  </si>
  <si>
    <t>4.1.4</t>
  </si>
  <si>
    <t>4.1.5</t>
  </si>
  <si>
    <t>4.1.6</t>
  </si>
  <si>
    <t>7</t>
  </si>
  <si>
    <t>8</t>
  </si>
  <si>
    <t>9</t>
  </si>
  <si>
    <t>10</t>
  </si>
  <si>
    <t>11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</si>
  <si>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</si>
  <si>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</si>
  <si>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</si>
  <si>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</si>
  <si>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</si>
  <si>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</si>
  <si>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</si>
  <si>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</si>
  <si>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</si>
  <si>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</si>
  <si>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</si>
  <si>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</si>
  <si>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</si>
  <si>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</si>
  <si>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</si>
  <si>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</si>
  <si>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</si>
  <si>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</si>
  <si>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</si>
  <si>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</si>
  <si>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</si>
  <si>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</si>
  <si>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км ЛЭП</t>
  </si>
  <si>
    <t xml:space="preserve">                                                         полное наименование субъекта электроэнергетики</t>
  </si>
  <si>
    <t>4.3.7</t>
  </si>
  <si>
    <t>4.4.7</t>
  </si>
  <si>
    <t>Приложение  № 5</t>
  </si>
  <si>
    <t>Форма 5. План ввода основных средств (с распределением по кварталам)</t>
  </si>
  <si>
    <t>1</t>
  </si>
  <si>
    <t>1.2</t>
  </si>
  <si>
    <t>1.2.1</t>
  </si>
  <si>
    <t>2</t>
  </si>
  <si>
    <t>1.2.1.1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</si>
  <si>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</si>
  <si>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</si>
  <si>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</si>
  <si>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</si>
  <si>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</si>
  <si>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</si>
  <si>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</si>
  <si>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</si>
  <si>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</si>
  <si>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</si>
  <si>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</si>
  <si>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</si>
  <si>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</si>
  <si>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</si>
  <si>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</si>
  <si>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</si>
  <si>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</si>
  <si>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</si>
  <si>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</si>
  <si>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3</t>
  </si>
  <si>
    <t>2.2.2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</si>
  <si>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</si>
  <si>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</si>
  <si>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</si>
  <si>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2.2</t>
  </si>
  <si>
    <t>2.2.1</t>
  </si>
  <si>
    <t>2.2.1.1</t>
  </si>
  <si>
    <t>2.2.2.1</t>
  </si>
  <si>
    <t>3.2</t>
  </si>
  <si>
    <t>Реконструкция трансформаторной подстанции № 42, г. Мариинский Посад, мощностью 0,16 МВА с увеличением до 0,25 МВА</t>
  </si>
  <si>
    <t>1.2.3.5</t>
  </si>
  <si>
    <t>Реконструкция трансформаторной подстанции № 200 ул.Гагарина, 13б, г. Чебоксары, мощностью 0,25 МВА, без увеличения мощности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</si>
  <si>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</si>
  <si>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комплект</t>
  </si>
  <si>
    <t>Республика Чувашия,                                             город Чебоксары</t>
  </si>
  <si>
    <t>от «5» мая 2016 г. №380</t>
  </si>
  <si>
    <t xml:space="preserve"> </t>
  </si>
  <si>
    <t xml:space="preserve"> на 2018 год</t>
  </si>
  <si>
    <r>
      <t>Год раскрытия информации:</t>
    </r>
    <r>
      <rPr>
        <u val="single"/>
        <sz val="12"/>
        <rFont val="Times New Roman"/>
        <family val="1"/>
      </rPr>
      <t xml:space="preserve">  2017  год</t>
    </r>
  </si>
  <si>
    <r>
      <t xml:space="preserve">Инвестиционная программа </t>
    </r>
    <r>
      <rPr>
        <u val="single"/>
        <sz val="14"/>
        <color indexed="8"/>
        <rFont val="Times New Roman"/>
        <family val="1"/>
      </rPr>
      <t>в сфере электроэнергетики ООО "Коммунальные технологии" на 2015-2019 годы (в части корректировки 2018 года)</t>
    </r>
  </si>
  <si>
    <t>Утвержденные плановые значения показателей приведены в соответствии с приказом Министерства строительства, архитектуры и жилищно-коммунального хозяйства Чувашской Республики от 31.10.2016г. № 03/1-03/922</t>
  </si>
  <si>
    <t>Реконструкция трансформаторной подстанции № 95 ул.И. Яковлева, 25 г. Чебоксары, мощностью 0,25 МВА, без увеличения мощности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</si>
  <si>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01</t>
    </r>
  </si>
  <si>
    <t>Реконструкция трансформаторной подстанции № 255 ул.Николаева, 31А, г. Чебоксары, мощностью 0,315 МВА, с увеличением до 0,4 МВА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</si>
  <si>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02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</si>
  <si>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03</t>
    </r>
  </si>
  <si>
    <t>Реконструкция трансформаторной подстанции № 213 ул. Чапаева, 15 А г. Чебоксары, мощностью 0,8 МВА, без увеличения мощности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</si>
  <si>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04</t>
    </r>
  </si>
  <si>
    <t>Реконструкция трансформаторной подстанции № 237 ул. 50 лет Октября, 23 А г. Чебоксары, мощностью 0,72 МВА с увеличением до 0,8 МВА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</si>
  <si>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05</t>
    </r>
  </si>
  <si>
    <t>Реконструкция трансформаторной подстанции № 238 пр. Мира, 28 А г. Чебоксары,мощностью 0,63 МВА с увеличением до 0,8 МВА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</si>
  <si>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06</t>
    </r>
  </si>
  <si>
    <t>Реконструкция трансформаторной подстанции № 239 пр. Мира, 36Б г. Чебоксары, мощностью 0,25 МВА, без увеличения мощности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</si>
  <si>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07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</si>
  <si>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08</t>
    </r>
  </si>
  <si>
    <t>Реконструкция трансформаторной подстанции № 260 ул. Гагарина, 15Б г. Чебоксары, мощностью 0,36 МВА, без увеличения мощности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</si>
  <si>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09</t>
    </r>
  </si>
  <si>
    <t>Реконструкция трансформаторной подстанции № 277 ул. Хевешская, 27А г. Чебоксары, мощностью 0,8 МВА, без увеличения мощности</t>
  </si>
  <si>
    <r>
      <t>Н_ТП</t>
    </r>
    <r>
      <rPr>
        <sz val="13"/>
        <rFont val="Symbol"/>
        <family val="1"/>
      </rPr>
      <t>-10</t>
    </r>
  </si>
  <si>
    <r>
      <t>Н_ТП</t>
    </r>
    <r>
      <rPr>
        <sz val="13"/>
        <rFont val="Symbol"/>
        <family val="1"/>
      </rPr>
      <t>-1</t>
    </r>
    <r>
      <rPr>
        <sz val="13"/>
        <rFont val="Times New Roman"/>
        <family val="1"/>
      </rPr>
      <t>1</t>
    </r>
  </si>
  <si>
    <r>
      <t>Н_КТП</t>
    </r>
    <r>
      <rPr>
        <sz val="13"/>
        <rFont val="Symbol"/>
        <family val="1"/>
      </rPr>
      <t>-12</t>
    </r>
  </si>
  <si>
    <t>Реконструкция распределительного пункта № 11 Эгерский бульвар, 6 А,  (рядом с котельной) г. Чебоксары. Замена ячеек КСО-18 шт</t>
  </si>
  <si>
    <r>
      <t>Н_РП</t>
    </r>
    <r>
      <rPr>
        <sz val="13"/>
        <rFont val="Symbol"/>
        <family val="1"/>
      </rPr>
      <t>-13</t>
    </r>
  </si>
  <si>
    <t xml:space="preserve">Реконструкция распределительного пункта № 22 по пр. Мира, 90 корп. 2 (во дворе дома) в г. Чебоксары. Замена ячеек КСО-12 шт, ЩО-70 8 шт. </t>
  </si>
  <si>
    <r>
      <t>Н_РП</t>
    </r>
    <r>
      <rPr>
        <sz val="13"/>
        <rFont val="Symbol"/>
        <family val="1"/>
      </rPr>
      <t>-14</t>
    </r>
  </si>
  <si>
    <t xml:space="preserve">Реконструкция распределительного пункта № 3 по ул. Воробьевых, 16Б в г. Чебоксары. Замена ячеек КСО-14 шт, ЩО-70 6 шт. </t>
  </si>
  <si>
    <r>
      <t>Н_РП</t>
    </r>
    <r>
      <rPr>
        <sz val="13"/>
        <rFont val="Symbol"/>
        <family val="1"/>
      </rPr>
      <t>-15</t>
    </r>
  </si>
  <si>
    <t xml:space="preserve">Реконструкция распределительного пункта № 2 по ул. Гагарина, 15А в г. Чебоксары. Замена ячеек КСО-16 шт </t>
  </si>
  <si>
    <r>
      <t>Н_РП</t>
    </r>
    <r>
      <rPr>
        <sz val="13"/>
        <rFont val="Symbol"/>
        <family val="1"/>
      </rPr>
      <t>-16</t>
    </r>
  </si>
  <si>
    <t xml:space="preserve">Реконструкция распределительного пункта № 24 по ул. Кукшумская, 3Б в г. Чебоксары. Замена ячеек КСО-12 шт, ЩО-70 10 шт. </t>
  </si>
  <si>
    <r>
      <t>Н_РП</t>
    </r>
    <r>
      <rPr>
        <sz val="13"/>
        <rFont val="Symbol"/>
        <family val="1"/>
      </rPr>
      <t>-18</t>
    </r>
  </si>
  <si>
    <t>1.2.1.2.</t>
  </si>
  <si>
    <t>Оснащение ТП и РП охранной сигнализацией</t>
  </si>
  <si>
    <r>
      <t>Н_ТП</t>
    </r>
    <r>
      <rPr>
        <sz val="13"/>
        <color indexed="8"/>
        <rFont val="Symbol"/>
        <family val="1"/>
      </rPr>
      <t>-18</t>
    </r>
  </si>
  <si>
    <t>1.2.2.</t>
  </si>
  <si>
    <t>1.2.2.1.</t>
  </si>
  <si>
    <t>Реконструкция воздушных линий 0,4 кВ от ТП-271, ул. 9-ая Южная в г. Чебоксары.</t>
  </si>
  <si>
    <r>
      <t>Н_ВЛ</t>
    </r>
    <r>
      <rPr>
        <sz val="13"/>
        <color indexed="8"/>
        <rFont val="Symbol"/>
        <family val="1"/>
      </rPr>
      <t>-19</t>
    </r>
  </si>
  <si>
    <r>
      <t>Н_ВЛ</t>
    </r>
    <r>
      <rPr>
        <sz val="13"/>
        <color indexed="8"/>
        <rFont val="Symbol"/>
        <family val="1"/>
      </rPr>
      <t>-20</t>
    </r>
  </si>
  <si>
    <t>Реконструкция воздушных линий 0,4 кВ от ТП-37 ул. Репина, 22 А в г. Чебоксары, протяженность 4,4 км.</t>
  </si>
  <si>
    <r>
      <t>Н_ВЛ</t>
    </r>
    <r>
      <rPr>
        <sz val="13"/>
        <color indexed="8"/>
        <rFont val="Symbol"/>
        <family val="1"/>
      </rPr>
      <t>-21</t>
    </r>
  </si>
  <si>
    <t>Реконструкция воздушных линий 0,4 кВ от ТП-31, ул. О. Кошевого, 20А, Протяженность 1,4 км.</t>
  </si>
  <si>
    <r>
      <t>Н_ВЛ</t>
    </r>
    <r>
      <rPr>
        <sz val="13"/>
        <color indexed="8"/>
        <rFont val="Symbol"/>
        <family val="1"/>
      </rPr>
      <t>-22</t>
    </r>
  </si>
  <si>
    <t>Реконструкция кабельных линий 0,4 кВ от ТП-13, ул.К.Иванова, 96А г.Чебоксары. Протяженность 0,69 км</t>
  </si>
  <si>
    <r>
      <t>Н_КЛ</t>
    </r>
    <r>
      <rPr>
        <sz val="13"/>
        <color indexed="8"/>
        <rFont val="Symbol"/>
        <family val="1"/>
      </rPr>
      <t>-23</t>
    </r>
  </si>
  <si>
    <t>Реконструкция кабельных линий 0,4 кВ  от ТП-127, ул..Декабристов, 17Б г.Чебоксары. Протяженность 0,55 км</t>
  </si>
  <si>
    <r>
      <t>Н_КЛ</t>
    </r>
    <r>
      <rPr>
        <sz val="13"/>
        <color indexed="8"/>
        <rFont val="Symbol"/>
        <family val="1"/>
      </rPr>
      <t>-24</t>
    </r>
  </si>
  <si>
    <t>Реконструкция кабельных линий 0,4 кВ  от ТП-146, ул.Ашмарина, 7Б г.Чебоксары. Протяженность 1,35 км</t>
  </si>
  <si>
    <r>
      <t>Н_КЛ</t>
    </r>
    <r>
      <rPr>
        <sz val="13"/>
        <color indexed="8"/>
        <rFont val="Symbol"/>
        <family val="1"/>
      </rPr>
      <t>-25</t>
    </r>
  </si>
  <si>
    <t>Реконструкция кабельных линий 0,4 кВ  от ТП-500, ул.Совхозная, 10Б г.Чебоксары. Протяженность 2,726 км</t>
  </si>
  <si>
    <r>
      <t>Н_КЛ</t>
    </r>
    <r>
      <rPr>
        <sz val="13"/>
        <color indexed="8"/>
        <rFont val="Symbol"/>
        <family val="1"/>
      </rPr>
      <t>-26</t>
    </r>
  </si>
  <si>
    <t>Реконструкция кабельных линий 0,4 кВ  от ТП-82, пр. Школьный, 6Б г.Чебоксары. Протяженность 1,36 км</t>
  </si>
  <si>
    <r>
      <t>Н_КЛ</t>
    </r>
    <r>
      <rPr>
        <sz val="13"/>
        <color indexed="8"/>
        <rFont val="Symbol"/>
        <family val="1"/>
      </rPr>
      <t>-27</t>
    </r>
  </si>
  <si>
    <t>Реконструкция кабельных линий 0,4 кВ  от ТП-79, пр. Ленина, 41А г.Чебоксары. Протяженность 1,16 км</t>
  </si>
  <si>
    <r>
      <t>Н_КЛ</t>
    </r>
    <r>
      <rPr>
        <sz val="13"/>
        <color indexed="8"/>
        <rFont val="Symbol"/>
        <family val="1"/>
      </rPr>
      <t>-28</t>
    </r>
  </si>
  <si>
    <t>Реконструкция кабельных линий 0,4 кВ  от ТП-354, ул. Пролетарская, 14А г.Чебоксары. Протяженность 2,306 км</t>
  </si>
  <si>
    <r>
      <t>Н_КЛ</t>
    </r>
    <r>
      <rPr>
        <sz val="13"/>
        <color indexed="8"/>
        <rFont val="Symbol"/>
        <family val="1"/>
      </rPr>
      <t>-29</t>
    </r>
  </si>
  <si>
    <t>Реконструкция кабельных линий 0,4 кВ  от РП-14, ул. Шумилова,8 г.Чебоксары. Протяженность 1,73 км</t>
  </si>
  <si>
    <r>
      <t>Н_КЛ</t>
    </r>
    <r>
      <rPr>
        <sz val="13"/>
        <color indexed="8"/>
        <rFont val="Symbol"/>
        <family val="1"/>
      </rPr>
      <t>-30</t>
    </r>
  </si>
  <si>
    <t>Реконструкция кабельных линий 0,4 кВ  от ТП-1416, бул. Эгерский, 33А г.Чебоксары. Протяженность 3,935 км</t>
  </si>
  <si>
    <r>
      <t>Н_КЛ</t>
    </r>
    <r>
      <rPr>
        <sz val="13"/>
        <color indexed="8"/>
        <rFont val="Symbol"/>
        <family val="1"/>
      </rPr>
      <t>-31</t>
    </r>
  </si>
  <si>
    <t xml:space="preserve">Реконструкция кабельных линий 0,4 кВ  от ТП-247 по ул. О.Кошевого, 11А </t>
  </si>
  <si>
    <r>
      <t>Н_КЛ</t>
    </r>
    <r>
      <rPr>
        <sz val="13"/>
        <color indexed="8"/>
        <rFont val="Symbol"/>
        <family val="1"/>
      </rPr>
      <t>-32</t>
    </r>
  </si>
  <si>
    <t>Реконструкция кабельных линий 0,4 кВ  от ТП-277 по ул. Хевешская, 27А</t>
  </si>
  <si>
    <r>
      <t>Н_КЛ</t>
    </r>
    <r>
      <rPr>
        <sz val="13"/>
        <color indexed="8"/>
        <rFont val="Symbol"/>
        <family val="1"/>
      </rPr>
      <t>-33</t>
    </r>
  </si>
  <si>
    <t xml:space="preserve">Реконструкция кабельных линий 0,4 кВ  от ТП-310 по ул. Шумилова, 13Б </t>
  </si>
  <si>
    <r>
      <t>Н_КЛ</t>
    </r>
    <r>
      <rPr>
        <sz val="13"/>
        <color indexed="8"/>
        <rFont val="Symbol"/>
        <family val="1"/>
      </rPr>
      <t>-34</t>
    </r>
  </si>
  <si>
    <t xml:space="preserve">Реконструкция кабельных линий 0,4 кВ  от ТП-293 по ул. М.Павлова, 10В </t>
  </si>
  <si>
    <r>
      <t>Н_КЛ</t>
    </r>
    <r>
      <rPr>
        <sz val="13"/>
        <color indexed="8"/>
        <rFont val="Symbol"/>
        <family val="1"/>
      </rPr>
      <t>-35</t>
    </r>
  </si>
  <si>
    <t>Реконструкция кабельных линий 0,4 кВ  от ТП- 374 пр.Тракторостроителей, 19А</t>
  </si>
  <si>
    <r>
      <t>Н_КЛ</t>
    </r>
    <r>
      <rPr>
        <sz val="13"/>
        <color indexed="8"/>
        <rFont val="Symbol"/>
        <family val="1"/>
      </rPr>
      <t>-36</t>
    </r>
  </si>
  <si>
    <t>Реконструкция кабельных линий 0,4 кВ  от РП по ул. Короленко до места врезки в существующие кабели.</t>
  </si>
  <si>
    <r>
      <t>Н_КЛ</t>
    </r>
    <r>
      <rPr>
        <sz val="13"/>
        <color indexed="8"/>
        <rFont val="Symbol"/>
        <family val="1"/>
      </rPr>
      <t>-37</t>
    </r>
  </si>
  <si>
    <t xml:space="preserve">Замена воздушных линий 10 кВ от ПС "Вурманкассинская" до РП-13 на кабельную линию 10 кВ с переключением ТП-137 на ТП-153. </t>
  </si>
  <si>
    <r>
      <t>Н_КЛ</t>
    </r>
    <r>
      <rPr>
        <sz val="13"/>
        <color indexed="8"/>
        <rFont val="Symbol"/>
        <family val="1"/>
      </rPr>
      <t>-38</t>
    </r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</si>
  <si>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</si>
  <si>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</si>
  <si>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</si>
  <si>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</si>
  <si>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Оснащение трансформаторных подстанций №684, 663, 850, 851, 563, 632, 637, 631, 634 автоматизированной системой контроля учета энергии</t>
  </si>
  <si>
    <r>
      <t>Н_АСКУЭ</t>
    </r>
    <r>
      <rPr>
        <sz val="13"/>
        <color indexed="8"/>
        <rFont val="Symbol"/>
        <family val="1"/>
      </rPr>
      <t>-39</t>
    </r>
  </si>
  <si>
    <t xml:space="preserve">Строительство распределительного пункта 6 кВ по ул. Короленко. </t>
  </si>
  <si>
    <r>
      <t>Н_РП</t>
    </r>
    <r>
      <rPr>
        <sz val="13"/>
        <color indexed="8"/>
        <rFont val="Symbol"/>
        <family val="1"/>
      </rPr>
      <t>-40</t>
    </r>
  </si>
  <si>
    <t>Республика Чувашия,                                             город Мариинский Посад</t>
  </si>
  <si>
    <r>
      <t>Н_ТП</t>
    </r>
    <r>
      <rPr>
        <sz val="13"/>
        <color indexed="8"/>
        <rFont val="Symbol"/>
        <family val="1"/>
      </rPr>
      <t>-41</t>
    </r>
  </si>
  <si>
    <t xml:space="preserve">Реконструкция силового оборудования в ТП-23 по ул. Курчатова, 12А в г. Мариинский Посад. Мощность 1,19 МВА, без увеличения мощности. </t>
  </si>
  <si>
    <r>
      <t>Н_ТП</t>
    </r>
    <r>
      <rPr>
        <sz val="13"/>
        <color indexed="8"/>
        <rFont val="Symbol"/>
        <family val="1"/>
      </rPr>
      <t>-42</t>
    </r>
  </si>
  <si>
    <t>2.2.2.1.</t>
  </si>
  <si>
    <t>Реконструкция воздушной линии 0,4 кВ от ТП-25 пересечение ул. Лазо и ул. Школьная с заменой существующей ТП на КТПН в г. Мариинский Посад. Протяженность 12,7 км.</t>
  </si>
  <si>
    <r>
      <t>Н_ВЛ</t>
    </r>
    <r>
      <rPr>
        <sz val="13"/>
        <color indexed="8"/>
        <rFont val="Symbol"/>
        <family val="1"/>
      </rPr>
      <t>-43</t>
    </r>
  </si>
  <si>
    <t xml:space="preserve">Реконструкция воздушной линии 0,4 кВ от ТП-15 (вывод ул. Ломоносова и ул. Дзержинского) </t>
  </si>
  <si>
    <r>
      <t>Н_ВЛ</t>
    </r>
    <r>
      <rPr>
        <sz val="13"/>
        <color indexed="8"/>
        <rFont val="Symbol"/>
        <family val="1"/>
      </rPr>
      <t>-44</t>
    </r>
  </si>
  <si>
    <t>Реконструкция воздушной линии 10 кВ от ПС "Кабельная" пролеты м/у опорами №37 -№40 и №46-56 в г. Мариинский Посад (реконструкция Л-25).</t>
  </si>
  <si>
    <r>
      <t>Н_ВЛ</t>
    </r>
    <r>
      <rPr>
        <sz val="13"/>
        <color indexed="8"/>
        <rFont val="Symbol"/>
        <family val="1"/>
      </rPr>
      <t>-45</t>
    </r>
  </si>
  <si>
    <r>
      <t>Н_ВЛ</t>
    </r>
    <r>
      <rPr>
        <sz val="13"/>
        <rFont val="Symbol"/>
        <family val="1"/>
      </rPr>
      <t>-46</t>
    </r>
  </si>
  <si>
    <t>Республика Чувашия,                                          город Цивильск</t>
  </si>
  <si>
    <t>3.2.2.</t>
  </si>
  <si>
    <t>3.2.2.1.</t>
  </si>
  <si>
    <t>Реконструкция воздушной линии 0,4 кВ от ТП-22Ц, с заменой существующей ТП на КТПН г.Цивильск. Протяженность 3,575 км</t>
  </si>
  <si>
    <r>
      <t>Н_ВЛ</t>
    </r>
    <r>
      <rPr>
        <sz val="13"/>
        <rFont val="Symbol"/>
        <family val="1"/>
      </rPr>
      <t>-47</t>
    </r>
  </si>
  <si>
    <t>Реконструкция воздушной линии 0,4 кВ от ТП-10Ц, по ул. Рогожкина, 43А г.Цивильск. Протяженность 5,935 км</t>
  </si>
  <si>
    <r>
      <t>Н_ВЛ</t>
    </r>
    <r>
      <rPr>
        <sz val="13"/>
        <color indexed="8"/>
        <rFont val="Symbol"/>
        <family val="1"/>
      </rPr>
      <t>-48</t>
    </r>
  </si>
  <si>
    <t>3.4</t>
  </si>
  <si>
    <t>3.4.1.</t>
  </si>
  <si>
    <t>Строительство кабельной кабельной линии 0,4 кВ от ТП-10ц ул. Рогожкина, 45Б в г. Цивильск. Протяженность 0,4 км</t>
  </si>
  <si>
    <r>
      <t>Н_ТП</t>
    </r>
    <r>
      <rPr>
        <sz val="13"/>
        <color indexed="8"/>
        <rFont val="Symbol"/>
        <family val="1"/>
      </rPr>
      <t>-49</t>
    </r>
  </si>
  <si>
    <t>План принятия основных средств и нематериальных активов к бухгалтерскому учету на 2018 год</t>
  </si>
  <si>
    <t>Итого план 
за 2018 год</t>
  </si>
  <si>
    <t>Реконструкция трансформаторной подстанции № 240 ул. Николаева, 28Б г. Чебоксары, мощностью  0,25 МВА, без увеличения мощности</t>
  </si>
  <si>
    <t>Реконструкция трансформаторной подстанции № 252 ул. Гагарина, 30Б г. Чебоксары, мощностью 0,8 МВА, без увеличения мощности.</t>
  </si>
  <si>
    <t>Реконструкция воздушной линии 0,4 кВ от трансформаторной подстанции №10 по ул. Июльская, 46А  в г. Мариинский Посад, протяженностью 4,5 км</t>
  </si>
  <si>
    <t>Реконструкция комплектной  трансформаторной подстанции №125 ул. Николаева, 57А г. Чебоксары, мощностью 0,5 МВА с увеличением до 0,8 МВА</t>
  </si>
  <si>
    <t xml:space="preserve">Реконструкция воздушных линий 0,4 кВ протяженность 5,73 км от ТП-144 ул.Ашмарина, 33А,  с установкой дополнительной КТПН г.Чебоксары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</si>
</sst>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0.0"/>
  </numFmts>
  <fonts count="5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sz val="13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2"/>
    </font>
    <font>
      <sz val="13"/>
      <name val="Symbol"/>
      <family val="1"/>
    </font>
    <font>
      <sz val="13"/>
      <color indexed="8"/>
      <name val="Symbol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3"/>
      <name val="Arial"/>
      <family val="2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4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2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233" applyFont="1" applyFill="1" applyBorder="1" applyAlignment="1">
      <alignment/>
      <protection/>
    </xf>
    <xf numFmtId="0" fontId="25" fillId="0" borderId="0" xfId="91" applyFont="1" applyAlignment="1">
      <alignment horizontal="right"/>
      <protection/>
    </xf>
    <xf numFmtId="0" fontId="0" fillId="0" borderId="0" xfId="0" applyFont="1" applyBorder="1" applyAlignment="1">
      <alignment/>
    </xf>
    <xf numFmtId="0" fontId="25" fillId="0" borderId="0" xfId="91" applyFont="1" applyAlignment="1">
      <alignment horizontal="right" vertical="center"/>
      <protection/>
    </xf>
    <xf numFmtId="0" fontId="45" fillId="0" borderId="0" xfId="95" applyFont="1" applyFill="1" applyBorder="1" applyAlignment="1">
      <alignment/>
      <protection/>
    </xf>
    <xf numFmtId="0" fontId="46" fillId="0" borderId="0" xfId="198" applyFont="1" applyAlignment="1">
      <alignment horizontal="center"/>
      <protection/>
    </xf>
    <xf numFmtId="0" fontId="0" fillId="0" borderId="0" xfId="0" applyFont="1" applyFill="1" applyAlignment="1">
      <alignment/>
    </xf>
    <xf numFmtId="0" fontId="46" fillId="0" borderId="0" xfId="198" applyFont="1" applyAlignment="1">
      <alignment vertical="center"/>
      <protection/>
    </xf>
    <xf numFmtId="0" fontId="47" fillId="0" borderId="0" xfId="198" applyFont="1" applyAlignment="1">
      <alignment vertical="top"/>
      <protection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0" xfId="198" applyFont="1" applyAlignment="1">
      <alignment/>
      <protection/>
    </xf>
    <xf numFmtId="0" fontId="46" fillId="0" borderId="0" xfId="198" applyFont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47" fillId="0" borderId="0" xfId="198" applyFont="1" applyAlignment="1">
      <alignment horizontal="center" vertical="top"/>
      <protection/>
    </xf>
    <xf numFmtId="0" fontId="0" fillId="0" borderId="0" xfId="0" applyFont="1" applyAlignment="1">
      <alignment/>
    </xf>
    <xf numFmtId="0" fontId="29" fillId="2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24" borderId="0" xfId="0" applyFont="1" applyFill="1" applyAlignment="1">
      <alignment/>
    </xf>
    <xf numFmtId="0" fontId="2" fillId="25" borderId="0" xfId="0" applyFont="1" applyFill="1" applyAlignment="1">
      <alignment/>
    </xf>
    <xf numFmtId="0" fontId="0" fillId="24" borderId="0" xfId="0" applyFont="1" applyFill="1" applyAlignment="1">
      <alignment/>
    </xf>
    <xf numFmtId="0" fontId="34" fillId="24" borderId="10" xfId="0" applyFont="1" applyFill="1" applyBorder="1" applyAlignment="1">
      <alignment horizontal="center" vertical="center" wrapText="1"/>
    </xf>
    <xf numFmtId="167" fontId="29" fillId="24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4" fillId="24" borderId="10" xfId="198" applyFont="1" applyFill="1" applyBorder="1" applyAlignment="1">
      <alignment horizontal="center" vertical="center" wrapText="1"/>
      <protection/>
    </xf>
    <xf numFmtId="0" fontId="34" fillId="24" borderId="10" xfId="0" applyFont="1" applyFill="1" applyBorder="1" applyAlignment="1">
      <alignment horizontal="center" vertical="top" wrapText="1"/>
    </xf>
    <xf numFmtId="0" fontId="29" fillId="24" borderId="10" xfId="198" applyFont="1" applyFill="1" applyBorder="1" applyAlignment="1">
      <alignment horizontal="left" vertical="center" wrapText="1"/>
      <protection/>
    </xf>
    <xf numFmtId="0" fontId="29" fillId="0" borderId="10" xfId="198" applyFont="1" applyFill="1" applyBorder="1" applyAlignment="1">
      <alignment horizontal="left" vertical="center" wrapText="1"/>
      <protection/>
    </xf>
    <xf numFmtId="4" fontId="29" fillId="24" borderId="10" xfId="0" applyNumberFormat="1" applyFont="1" applyFill="1" applyBorder="1" applyAlignment="1">
      <alignment horizontal="left" vertical="center" wrapText="1"/>
    </xf>
    <xf numFmtId="167" fontId="34" fillId="0" borderId="10" xfId="0" applyNumberFormat="1" applyFont="1" applyBorder="1" applyAlignment="1">
      <alignment horizontal="center" vertical="center"/>
    </xf>
    <xf numFmtId="167" fontId="34" fillId="25" borderId="10" xfId="0" applyNumberFormat="1" applyFont="1" applyFill="1" applyBorder="1" applyAlignment="1">
      <alignment horizontal="center" vertical="center"/>
    </xf>
    <xf numFmtId="167" fontId="29" fillId="0" borderId="10" xfId="0" applyNumberFormat="1" applyFont="1" applyBorder="1" applyAlignment="1">
      <alignment horizontal="center" vertical="center"/>
    </xf>
    <xf numFmtId="0" fontId="29" fillId="24" borderId="10" xfId="97" applyFont="1" applyFill="1" applyBorder="1" applyAlignment="1">
      <alignment horizontal="center" vertical="center"/>
      <protection/>
    </xf>
    <xf numFmtId="168" fontId="29" fillId="24" borderId="10" xfId="97" applyNumberFormat="1" applyFont="1" applyFill="1" applyBorder="1" applyAlignment="1">
      <alignment horizontal="center" vertical="center"/>
      <protection/>
    </xf>
    <xf numFmtId="167" fontId="29" fillId="24" borderId="10" xfId="0" applyNumberFormat="1" applyFont="1" applyFill="1" applyBorder="1" applyAlignment="1">
      <alignment horizontal="center" vertical="center"/>
    </xf>
    <xf numFmtId="2" fontId="29" fillId="24" borderId="10" xfId="97" applyNumberFormat="1" applyFont="1" applyFill="1" applyBorder="1" applyAlignment="1">
      <alignment horizontal="center" vertical="center"/>
      <protection/>
    </xf>
    <xf numFmtId="167" fontId="29" fillId="24" borderId="10" xfId="97" applyNumberFormat="1" applyFont="1" applyFill="1" applyBorder="1" applyAlignment="1">
      <alignment horizontal="center" vertical="center"/>
      <protection/>
    </xf>
    <xf numFmtId="167" fontId="34" fillId="24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8" fillId="0" borderId="0" xfId="198" applyFont="1" applyAlignment="1">
      <alignment horizontal="center" vertical="top"/>
      <protection/>
    </xf>
    <xf numFmtId="0" fontId="50" fillId="0" borderId="0" xfId="198" applyFont="1" applyAlignment="1">
      <alignment horizontal="center"/>
      <protection/>
    </xf>
    <xf numFmtId="0" fontId="48" fillId="0" borderId="0" xfId="0" applyFont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Fill="1" applyAlignment="1">
      <alignment horizontal="center"/>
    </xf>
    <xf numFmtId="1" fontId="47" fillId="0" borderId="0" xfId="198" applyNumberFormat="1" applyFont="1" applyAlignment="1">
      <alignment horizontal="center" vertical="top"/>
      <protection/>
    </xf>
    <xf numFmtId="1" fontId="46" fillId="0" borderId="0" xfId="198" applyNumberFormat="1" applyFont="1" applyAlignment="1">
      <alignment horizontal="center"/>
      <protection/>
    </xf>
    <xf numFmtId="1" fontId="0" fillId="0" borderId="0" xfId="0" applyNumberFormat="1" applyFont="1" applyFill="1" applyAlignment="1">
      <alignment/>
    </xf>
    <xf numFmtId="0" fontId="42" fillId="0" borderId="10" xfId="198" applyFont="1" applyFill="1" applyBorder="1" applyAlignment="1">
      <alignment horizontal="center" vertical="center" wrapText="1"/>
      <protection/>
    </xf>
    <xf numFmtId="0" fontId="51" fillId="0" borderId="10" xfId="97" applyFont="1" applyFill="1" applyBorder="1" applyAlignment="1">
      <alignment horizontal="center" vertical="center" textRotation="90" wrapText="1"/>
      <protection/>
    </xf>
    <xf numFmtId="0" fontId="0" fillId="0" borderId="10" xfId="97" applyFont="1" applyFill="1" applyBorder="1" applyAlignment="1">
      <alignment horizontal="center" vertical="center" textRotation="90" wrapText="1"/>
      <protection/>
    </xf>
    <xf numFmtId="0" fontId="0" fillId="0" borderId="10" xfId="0" applyFont="1" applyFill="1" applyBorder="1" applyAlignment="1">
      <alignment horizontal="center" vertical="center" textRotation="90" wrapText="1"/>
    </xf>
    <xf numFmtId="1" fontId="51" fillId="0" borderId="10" xfId="97" applyNumberFormat="1" applyFont="1" applyFill="1" applyBorder="1" applyAlignment="1">
      <alignment horizontal="center" vertical="center" textRotation="90" wrapText="1"/>
      <protection/>
    </xf>
    <xf numFmtId="1" fontId="0" fillId="0" borderId="10" xfId="97" applyNumberFormat="1" applyFont="1" applyFill="1" applyBorder="1" applyAlignment="1">
      <alignment horizontal="center" vertical="center" textRotation="90" wrapText="1"/>
      <protection/>
    </xf>
    <xf numFmtId="0" fontId="45" fillId="0" borderId="10" xfId="97" applyFont="1" applyFill="1" applyBorder="1" applyAlignment="1">
      <alignment horizontal="center" vertical="center"/>
      <protection/>
    </xf>
    <xf numFmtId="49" fontId="45" fillId="0" borderId="10" xfId="97" applyNumberFormat="1" applyFont="1" applyFill="1" applyBorder="1" applyAlignment="1">
      <alignment horizontal="center" vertical="center"/>
      <protection/>
    </xf>
    <xf numFmtId="1" fontId="45" fillId="0" borderId="10" xfId="97" applyNumberFormat="1" applyFont="1" applyFill="1" applyBorder="1" applyAlignment="1">
      <alignment horizontal="center" vertical="center"/>
      <protection/>
    </xf>
    <xf numFmtId="49" fontId="2" fillId="0" borderId="10" xfId="97" applyNumberFormat="1" applyFont="1" applyFill="1" applyBorder="1" applyAlignment="1">
      <alignment horizontal="center" vertical="center"/>
      <protection/>
    </xf>
    <xf numFmtId="1" fontId="2" fillId="0" borderId="10" xfId="97" applyNumberFormat="1" applyFont="1" applyFill="1" applyBorder="1" applyAlignment="1">
      <alignment horizontal="center" vertical="center"/>
      <protection/>
    </xf>
    <xf numFmtId="49" fontId="28" fillId="0" borderId="10" xfId="198" applyNumberFormat="1" applyFont="1" applyFill="1" applyBorder="1" applyAlignment="1">
      <alignment horizontal="center" vertical="center"/>
      <protection/>
    </xf>
    <xf numFmtId="0" fontId="36" fillId="0" borderId="10" xfId="198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/>
    </xf>
    <xf numFmtId="1" fontId="34" fillId="0" borderId="10" xfId="0" applyNumberFormat="1" applyFont="1" applyBorder="1" applyAlignment="1">
      <alignment horizontal="center" vertical="center"/>
    </xf>
    <xf numFmtId="49" fontId="34" fillId="0" borderId="10" xfId="198" applyNumberFormat="1" applyFont="1" applyFill="1" applyBorder="1" applyAlignment="1">
      <alignment horizontal="center" vertical="center"/>
      <protection/>
    </xf>
    <xf numFmtId="0" fontId="34" fillId="0" borderId="10" xfId="0" applyFont="1" applyBorder="1" applyAlignment="1">
      <alignment horizontal="center" vertical="center"/>
    </xf>
    <xf numFmtId="49" fontId="34" fillId="25" borderId="10" xfId="198" applyNumberFormat="1" applyFont="1" applyFill="1" applyBorder="1" applyAlignment="1">
      <alignment horizontal="center" vertical="center"/>
      <protection/>
    </xf>
    <xf numFmtId="0" fontId="34" fillId="25" borderId="10" xfId="198" applyFont="1" applyFill="1" applyBorder="1" applyAlignment="1">
      <alignment horizontal="center" vertical="center" wrapText="1"/>
      <protection/>
    </xf>
    <xf numFmtId="0" fontId="34" fillId="25" borderId="10" xfId="0" applyFont="1" applyFill="1" applyBorder="1" applyAlignment="1">
      <alignment horizontal="center" vertical="center"/>
    </xf>
    <xf numFmtId="1" fontId="34" fillId="25" borderId="10" xfId="0" applyNumberFormat="1" applyFont="1" applyFill="1" applyBorder="1" applyAlignment="1">
      <alignment horizontal="center" vertical="center"/>
    </xf>
    <xf numFmtId="49" fontId="52" fillId="0" borderId="10" xfId="198" applyNumberFormat="1" applyFont="1" applyFill="1" applyBorder="1" applyAlignment="1">
      <alignment horizontal="center" vertical="center"/>
      <protection/>
    </xf>
    <xf numFmtId="0" fontId="52" fillId="24" borderId="10" xfId="198" applyFont="1" applyFill="1" applyBorder="1" applyAlignment="1">
      <alignment horizontal="center" vertical="center" wrapText="1"/>
      <protection/>
    </xf>
    <xf numFmtId="2" fontId="52" fillId="0" borderId="10" xfId="198" applyNumberFormat="1" applyFont="1" applyBorder="1" applyAlignment="1">
      <alignment horizontal="center" vertical="center" wrapText="1"/>
      <protection/>
    </xf>
    <xf numFmtId="49" fontId="29" fillId="0" borderId="10" xfId="198" applyNumberFormat="1" applyFont="1" applyFill="1" applyBorder="1" applyAlignment="1">
      <alignment horizontal="center" vertical="center"/>
      <protection/>
    </xf>
    <xf numFmtId="2" fontId="29" fillId="0" borderId="10" xfId="198" applyNumberFormat="1" applyFont="1" applyBorder="1" applyAlignment="1">
      <alignment horizontal="center" vertical="center" wrapText="1"/>
      <protection/>
    </xf>
    <xf numFmtId="1" fontId="29" fillId="24" borderId="10" xfId="0" applyNumberFormat="1" applyFont="1" applyFill="1" applyBorder="1" applyAlignment="1">
      <alignment horizontal="center" vertical="center"/>
    </xf>
    <xf numFmtId="1" fontId="29" fillId="24" borderId="10" xfId="97" applyNumberFormat="1" applyFont="1" applyFill="1" applyBorder="1" applyAlignment="1">
      <alignment horizontal="center" vertical="center"/>
      <protection/>
    </xf>
    <xf numFmtId="0" fontId="34" fillId="0" borderId="10" xfId="198" applyFont="1" applyBorder="1" applyAlignment="1">
      <alignment horizontal="center" vertical="center" wrapText="1"/>
      <protection/>
    </xf>
    <xf numFmtId="2" fontId="53" fillId="0" borderId="10" xfId="198" applyNumberFormat="1" applyFont="1" applyBorder="1" applyAlignment="1">
      <alignment horizontal="center" vertical="center" wrapText="1"/>
      <protection/>
    </xf>
    <xf numFmtId="1" fontId="34" fillId="24" borderId="10" xfId="97" applyNumberFormat="1" applyFont="1" applyFill="1" applyBorder="1" applyAlignment="1">
      <alignment horizontal="center" vertical="center"/>
      <protection/>
    </xf>
    <xf numFmtId="1" fontId="29" fillId="24" borderId="10" xfId="0" applyNumberFormat="1" applyFont="1" applyFill="1" applyBorder="1" applyAlignment="1">
      <alignment horizontal="center" vertical="center" wrapText="1"/>
    </xf>
    <xf numFmtId="1" fontId="34" fillId="24" borderId="10" xfId="0" applyNumberFormat="1" applyFont="1" applyFill="1" applyBorder="1" applyAlignment="1">
      <alignment horizontal="center" vertical="center"/>
    </xf>
    <xf numFmtId="49" fontId="29" fillId="24" borderId="10" xfId="198" applyNumberFormat="1" applyFont="1" applyFill="1" applyBorder="1" applyAlignment="1">
      <alignment horizontal="center" vertical="center"/>
      <protection/>
    </xf>
    <xf numFmtId="49" fontId="34" fillId="24" borderId="10" xfId="198" applyNumberFormat="1" applyFont="1" applyFill="1" applyBorder="1" applyAlignment="1">
      <alignment horizontal="center" vertical="center"/>
      <protection/>
    </xf>
    <xf numFmtId="0" fontId="29" fillId="0" borderId="10" xfId="198" applyFont="1" applyBorder="1" applyAlignment="1">
      <alignment horizontal="center" vertical="center"/>
      <protection/>
    </xf>
    <xf numFmtId="0" fontId="53" fillId="0" borderId="10" xfId="198" applyFont="1" applyBorder="1" applyAlignment="1">
      <alignment horizontal="center" vertical="center"/>
      <protection/>
    </xf>
    <xf numFmtId="0" fontId="52" fillId="0" borderId="10" xfId="198" applyFont="1" applyBorder="1" applyAlignment="1">
      <alignment horizontal="center" vertical="center" wrapText="1"/>
      <protection/>
    </xf>
    <xf numFmtId="1" fontId="29" fillId="0" borderId="10" xfId="0" applyNumberFormat="1" applyFont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6" fillId="0" borderId="0" xfId="198" applyFont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54" fillId="0" borderId="0" xfId="95" applyFont="1" applyFill="1" applyBorder="1" applyAlignment="1">
      <alignment horizontal="center"/>
      <protection/>
    </xf>
    <xf numFmtId="0" fontId="55" fillId="0" borderId="0" xfId="198" applyFont="1" applyAlignment="1">
      <alignment horizontal="center" vertical="center"/>
      <protection/>
    </xf>
    <xf numFmtId="0" fontId="47" fillId="0" borderId="0" xfId="198" applyFont="1" applyAlignment="1">
      <alignment horizontal="center" vertical="top"/>
      <protection/>
    </xf>
    <xf numFmtId="0" fontId="2" fillId="0" borderId="0" xfId="233" applyFont="1" applyFill="1" applyBorder="1" applyAlignment="1">
      <alignment horizontal="center"/>
      <protection/>
    </xf>
    <xf numFmtId="0" fontId="51" fillId="0" borderId="10" xfId="97" applyFont="1" applyFill="1" applyBorder="1" applyAlignment="1">
      <alignment horizontal="center" vertical="center" wrapText="1"/>
      <protection/>
    </xf>
    <xf numFmtId="0" fontId="51" fillId="0" borderId="10" xfId="97" applyFont="1" applyFill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center" vertical="center" wrapText="1"/>
      <protection/>
    </xf>
    <xf numFmtId="0" fontId="56" fillId="0" borderId="10" xfId="97" applyFont="1" applyFill="1" applyBorder="1" applyAlignment="1">
      <alignment horizontal="center" vertical="center"/>
      <protection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M96"/>
  <sheetViews>
    <sheetView tabSelected="1" view="pageBreakPreview" zoomScale="70" zoomScaleSheetLayoutView="70" zoomScalePageLayoutView="0" workbookViewId="0" topLeftCell="A1">
      <selection activeCell="B53" sqref="B53"/>
    </sheetView>
  </sheetViews>
  <sheetFormatPr defaultColWidth="9.00390625" defaultRowHeight="15.75"/>
  <cols>
    <col min="1" max="1" width="11.625" style="1" customWidth="1"/>
    <col min="2" max="2" width="40.875" style="1" customWidth="1"/>
    <col min="3" max="3" width="13.125" style="1" customWidth="1"/>
    <col min="4" max="5" width="6.125" style="1" bestFit="1" customWidth="1"/>
    <col min="6" max="6" width="7.25390625" style="1" customWidth="1"/>
    <col min="7" max="9" width="6.375" style="1" customWidth="1"/>
    <col min="10" max="10" width="6.375" style="46" customWidth="1"/>
    <col min="11" max="16" width="6.375" style="1" customWidth="1"/>
    <col min="17" max="17" width="6.375" style="46" customWidth="1"/>
    <col min="18" max="18" width="6.375" style="1" customWidth="1"/>
    <col min="19" max="19" width="6.375" style="45" customWidth="1"/>
    <col min="20" max="23" width="6.375" style="1" customWidth="1"/>
    <col min="24" max="24" width="6.375" style="46" customWidth="1"/>
    <col min="25" max="25" width="6.375" style="1" customWidth="1"/>
    <col min="26" max="26" width="10.125" style="45" customWidth="1"/>
    <col min="27" max="28" width="6.375" style="1" customWidth="1"/>
    <col min="29" max="29" width="9.00390625" style="1" customWidth="1"/>
    <col min="30" max="30" width="6.375" style="1" customWidth="1"/>
    <col min="31" max="31" width="6.375" style="46" customWidth="1"/>
    <col min="32" max="32" width="6.625" style="1" customWidth="1"/>
    <col min="33" max="33" width="7.875" style="1" customWidth="1"/>
    <col min="34" max="35" width="6.375" style="1" customWidth="1"/>
    <col min="36" max="36" width="9.125" style="1" customWidth="1"/>
    <col min="37" max="38" width="6.375" style="1" customWidth="1"/>
    <col min="39" max="39" width="3.50390625" style="1" customWidth="1"/>
    <col min="40" max="49" width="0" style="1" hidden="1" customWidth="1"/>
    <col min="50" max="16384" width="9.00390625" style="1" customWidth="1"/>
  </cols>
  <sheetData>
    <row r="1" spans="15:38" ht="18.75">
      <c r="O1" s="2"/>
      <c r="P1" s="2"/>
      <c r="Q1" s="50"/>
      <c r="R1" s="9"/>
      <c r="S1" s="41"/>
      <c r="T1" s="2"/>
      <c r="U1" s="2"/>
      <c r="V1" s="2"/>
      <c r="W1" s="2"/>
      <c r="X1" s="50"/>
      <c r="Y1" s="9"/>
      <c r="Z1" s="41"/>
      <c r="AA1" s="2"/>
      <c r="AB1" s="2"/>
      <c r="AC1" s="2"/>
      <c r="AL1" s="6" t="s">
        <v>52</v>
      </c>
    </row>
    <row r="2" spans="15:38" ht="18.75">
      <c r="O2" s="2"/>
      <c r="P2" s="2"/>
      <c r="Q2" s="50"/>
      <c r="R2" s="9"/>
      <c r="S2" s="41"/>
      <c r="T2" s="2"/>
      <c r="U2" s="2"/>
      <c r="V2" s="2"/>
      <c r="W2" s="2"/>
      <c r="X2" s="50"/>
      <c r="Y2" s="9"/>
      <c r="Z2" s="41"/>
      <c r="AA2" s="2"/>
      <c r="AB2" s="2"/>
      <c r="AC2" s="2"/>
      <c r="AL2" s="4" t="s">
        <v>0</v>
      </c>
    </row>
    <row r="3" spans="15:38" ht="18.75">
      <c r="O3" s="2"/>
      <c r="P3" s="2"/>
      <c r="Q3" s="50"/>
      <c r="R3" s="9"/>
      <c r="S3" s="41"/>
      <c r="T3" s="2"/>
      <c r="U3" s="2"/>
      <c r="V3" s="2"/>
      <c r="W3" s="2"/>
      <c r="X3" s="50"/>
      <c r="Y3" s="9"/>
      <c r="Z3" s="41"/>
      <c r="AA3" s="2"/>
      <c r="AB3" s="2"/>
      <c r="AC3" s="2"/>
      <c r="AL3" s="4" t="s">
        <v>94</v>
      </c>
    </row>
    <row r="4" spans="1:38" ht="18.75">
      <c r="A4" s="94" t="s">
        <v>53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</row>
    <row r="5" spans="1:38" ht="18.75">
      <c r="A5" s="92" t="s">
        <v>96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</row>
    <row r="6" spans="1:38" ht="15.75">
      <c r="A6" s="16"/>
      <c r="B6" s="16"/>
      <c r="C6" s="16"/>
      <c r="D6" s="16"/>
      <c r="E6" s="16"/>
      <c r="F6" s="16"/>
      <c r="G6" s="16"/>
      <c r="H6" s="16"/>
      <c r="I6" s="16"/>
      <c r="J6" s="47"/>
      <c r="K6" s="16"/>
      <c r="L6" s="16"/>
      <c r="M6" s="16"/>
      <c r="N6" s="16"/>
      <c r="O6" s="16"/>
      <c r="P6" s="16"/>
      <c r="Q6" s="47"/>
      <c r="R6" s="16"/>
      <c r="S6" s="42"/>
      <c r="T6" s="16"/>
      <c r="U6" s="16"/>
      <c r="V6" s="16"/>
      <c r="W6" s="16"/>
      <c r="X6" s="47"/>
      <c r="Y6" s="16"/>
      <c r="Z6" s="42"/>
      <c r="AA6" s="16"/>
      <c r="AB6" s="16"/>
      <c r="AC6" s="16"/>
      <c r="AD6" s="16"/>
      <c r="AE6" s="47"/>
      <c r="AF6" s="16"/>
      <c r="AG6" s="16" t="s">
        <v>95</v>
      </c>
      <c r="AH6" s="16"/>
      <c r="AI6" s="16"/>
      <c r="AJ6" s="16"/>
      <c r="AK6" s="16"/>
      <c r="AL6" s="16"/>
    </row>
    <row r="7" spans="1:39" ht="18.75">
      <c r="A7" s="95" t="s">
        <v>98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10"/>
    </row>
    <row r="8" spans="1:39" ht="15.75">
      <c r="A8" s="96" t="s">
        <v>49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11"/>
    </row>
    <row r="9" spans="1:39" ht="15.75">
      <c r="A9" s="17"/>
      <c r="B9" s="17"/>
      <c r="C9" s="17"/>
      <c r="D9" s="17"/>
      <c r="E9" s="17"/>
      <c r="F9" s="17"/>
      <c r="G9" s="17"/>
      <c r="H9" s="17"/>
      <c r="I9" s="17"/>
      <c r="J9" s="48"/>
      <c r="K9" s="17"/>
      <c r="L9" s="17"/>
      <c r="M9" s="17"/>
      <c r="N9" s="17"/>
      <c r="O9" s="17"/>
      <c r="P9" s="17"/>
      <c r="Q9" s="48"/>
      <c r="R9" s="17"/>
      <c r="S9" s="43"/>
      <c r="T9" s="17"/>
      <c r="U9" s="17"/>
      <c r="V9" s="17"/>
      <c r="W9" s="17"/>
      <c r="X9" s="48"/>
      <c r="Y9" s="17"/>
      <c r="Z9" s="43"/>
      <c r="AA9" s="17"/>
      <c r="AB9" s="17"/>
      <c r="AC9" s="17"/>
      <c r="AD9" s="17"/>
      <c r="AE9" s="48"/>
      <c r="AF9" s="17"/>
      <c r="AG9" s="17"/>
      <c r="AH9" s="17"/>
      <c r="AI9" s="17"/>
      <c r="AJ9" s="17" t="s">
        <v>95</v>
      </c>
      <c r="AK9" s="17"/>
      <c r="AL9" s="17"/>
      <c r="AM9" s="11"/>
    </row>
    <row r="10" spans="1:39" ht="15.75">
      <c r="A10" s="93" t="s">
        <v>97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7"/>
    </row>
    <row r="11" spans="1:39" ht="18.75">
      <c r="A11" s="8"/>
      <c r="B11" s="8"/>
      <c r="C11" s="8"/>
      <c r="D11" s="15"/>
      <c r="E11" s="8"/>
      <c r="F11" s="8"/>
      <c r="G11" s="8"/>
      <c r="H11" s="8"/>
      <c r="I11" s="8"/>
      <c r="J11" s="49"/>
      <c r="K11" s="15"/>
      <c r="L11" s="8"/>
      <c r="M11" s="8"/>
      <c r="N11" s="8"/>
      <c r="O11" s="8"/>
      <c r="P11" s="8"/>
      <c r="Q11" s="49"/>
      <c r="R11" s="15"/>
      <c r="S11" s="44"/>
      <c r="T11" s="8"/>
      <c r="U11" s="8"/>
      <c r="V11" s="8"/>
      <c r="W11" s="8"/>
      <c r="X11" s="49"/>
      <c r="Y11" s="15"/>
      <c r="Z11" s="44"/>
      <c r="AA11" s="8"/>
      <c r="AB11" s="8"/>
      <c r="AC11" s="8"/>
      <c r="AD11" s="8"/>
      <c r="AE11" s="49"/>
      <c r="AF11" s="15"/>
      <c r="AG11" s="8"/>
      <c r="AH11" s="8"/>
      <c r="AI11" s="8"/>
      <c r="AJ11" s="8" t="s">
        <v>95</v>
      </c>
      <c r="AK11" s="8"/>
      <c r="AL11" s="8"/>
      <c r="AM11" s="14"/>
    </row>
    <row r="12" spans="1:39" ht="18.75">
      <c r="A12" s="90" t="s">
        <v>99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12"/>
    </row>
    <row r="13" spans="1:39" ht="15.75" customHeight="1">
      <c r="A13" s="91" t="s">
        <v>26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13"/>
    </row>
    <row r="14" spans="1:39" ht="15.7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3"/>
    </row>
    <row r="15" spans="1:39" ht="29.25" customHeight="1">
      <c r="A15" s="98" t="s">
        <v>27</v>
      </c>
      <c r="B15" s="98" t="s">
        <v>10</v>
      </c>
      <c r="C15" s="98" t="s">
        <v>2</v>
      </c>
      <c r="D15" s="101" t="s">
        <v>205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5"/>
    </row>
    <row r="16" spans="1:39" ht="43.5" customHeight="1">
      <c r="A16" s="98"/>
      <c r="B16" s="98"/>
      <c r="C16" s="98"/>
      <c r="D16" s="99" t="s">
        <v>5</v>
      </c>
      <c r="E16" s="99"/>
      <c r="F16" s="99"/>
      <c r="G16" s="99"/>
      <c r="H16" s="99"/>
      <c r="I16" s="99"/>
      <c r="J16" s="99"/>
      <c r="K16" s="99" t="s">
        <v>6</v>
      </c>
      <c r="L16" s="99"/>
      <c r="M16" s="99"/>
      <c r="N16" s="99"/>
      <c r="O16" s="99"/>
      <c r="P16" s="99"/>
      <c r="Q16" s="99"/>
      <c r="R16" s="99" t="s">
        <v>7</v>
      </c>
      <c r="S16" s="99"/>
      <c r="T16" s="99"/>
      <c r="U16" s="99"/>
      <c r="V16" s="99"/>
      <c r="W16" s="99"/>
      <c r="X16" s="99"/>
      <c r="Y16" s="99" t="s">
        <v>8</v>
      </c>
      <c r="Z16" s="99"/>
      <c r="AA16" s="99"/>
      <c r="AB16" s="99"/>
      <c r="AC16" s="99"/>
      <c r="AD16" s="99"/>
      <c r="AE16" s="99"/>
      <c r="AF16" s="100" t="s">
        <v>206</v>
      </c>
      <c r="AG16" s="100"/>
      <c r="AH16" s="100"/>
      <c r="AI16" s="100"/>
      <c r="AJ16" s="100"/>
      <c r="AK16" s="100"/>
      <c r="AL16" s="100"/>
      <c r="AM16" s="5"/>
    </row>
    <row r="17" spans="1:38" ht="118.5" customHeight="1">
      <c r="A17" s="98"/>
      <c r="B17" s="98"/>
      <c r="C17" s="98"/>
      <c r="D17" s="52" t="s">
        <v>12</v>
      </c>
      <c r="E17" s="99" t="s">
        <v>11</v>
      </c>
      <c r="F17" s="99"/>
      <c r="G17" s="99"/>
      <c r="H17" s="99"/>
      <c r="I17" s="99"/>
      <c r="J17" s="99"/>
      <c r="K17" s="52" t="s">
        <v>12</v>
      </c>
      <c r="L17" s="98" t="s">
        <v>11</v>
      </c>
      <c r="M17" s="98"/>
      <c r="N17" s="98"/>
      <c r="O17" s="98"/>
      <c r="P17" s="98"/>
      <c r="Q17" s="98"/>
      <c r="R17" s="52" t="s">
        <v>12</v>
      </c>
      <c r="S17" s="98" t="s">
        <v>11</v>
      </c>
      <c r="T17" s="98"/>
      <c r="U17" s="98"/>
      <c r="V17" s="98"/>
      <c r="W17" s="98"/>
      <c r="X17" s="98"/>
      <c r="Y17" s="52" t="s">
        <v>12</v>
      </c>
      <c r="Z17" s="98" t="s">
        <v>11</v>
      </c>
      <c r="AA17" s="98"/>
      <c r="AB17" s="98"/>
      <c r="AC17" s="98"/>
      <c r="AD17" s="98"/>
      <c r="AE17" s="98"/>
      <c r="AF17" s="53" t="s">
        <v>12</v>
      </c>
      <c r="AG17" s="100" t="s">
        <v>11</v>
      </c>
      <c r="AH17" s="100"/>
      <c r="AI17" s="100"/>
      <c r="AJ17" s="100"/>
      <c r="AK17" s="100"/>
      <c r="AL17" s="100"/>
    </row>
    <row r="18" spans="1:38" ht="87.75" customHeight="1">
      <c r="A18" s="98"/>
      <c r="B18" s="98"/>
      <c r="C18" s="98"/>
      <c r="D18" s="54" t="s">
        <v>9</v>
      </c>
      <c r="E18" s="54" t="s">
        <v>9</v>
      </c>
      <c r="F18" s="52" t="s">
        <v>3</v>
      </c>
      <c r="G18" s="52" t="s">
        <v>4</v>
      </c>
      <c r="H18" s="52" t="s">
        <v>48</v>
      </c>
      <c r="I18" s="52" t="s">
        <v>1</v>
      </c>
      <c r="J18" s="55" t="s">
        <v>92</v>
      </c>
      <c r="K18" s="54" t="s">
        <v>9</v>
      </c>
      <c r="L18" s="54" t="s">
        <v>9</v>
      </c>
      <c r="M18" s="52" t="s">
        <v>3</v>
      </c>
      <c r="N18" s="52" t="s">
        <v>4</v>
      </c>
      <c r="O18" s="52" t="s">
        <v>48</v>
      </c>
      <c r="P18" s="52" t="s">
        <v>1</v>
      </c>
      <c r="Q18" s="55" t="s">
        <v>92</v>
      </c>
      <c r="R18" s="54" t="s">
        <v>9</v>
      </c>
      <c r="S18" s="54" t="s">
        <v>9</v>
      </c>
      <c r="T18" s="53" t="s">
        <v>3</v>
      </c>
      <c r="U18" s="53" t="s">
        <v>4</v>
      </c>
      <c r="V18" s="53" t="s">
        <v>48</v>
      </c>
      <c r="W18" s="53" t="s">
        <v>1</v>
      </c>
      <c r="X18" s="56" t="s">
        <v>92</v>
      </c>
      <c r="Y18" s="54" t="s">
        <v>9</v>
      </c>
      <c r="Z18" s="54" t="s">
        <v>9</v>
      </c>
      <c r="AA18" s="52" t="s">
        <v>3</v>
      </c>
      <c r="AB18" s="52" t="s">
        <v>4</v>
      </c>
      <c r="AC18" s="52" t="s">
        <v>48</v>
      </c>
      <c r="AD18" s="52" t="s">
        <v>1</v>
      </c>
      <c r="AE18" s="55" t="s">
        <v>92</v>
      </c>
      <c r="AF18" s="54" t="s">
        <v>9</v>
      </c>
      <c r="AG18" s="54" t="s">
        <v>9</v>
      </c>
      <c r="AH18" s="53" t="s">
        <v>3</v>
      </c>
      <c r="AI18" s="53" t="s">
        <v>4</v>
      </c>
      <c r="AJ18" s="53" t="s">
        <v>48</v>
      </c>
      <c r="AK18" s="53" t="s">
        <v>1</v>
      </c>
      <c r="AL18" s="53" t="s">
        <v>92</v>
      </c>
    </row>
    <row r="19" spans="1:38" s="20" customFormat="1" ht="15.75">
      <c r="A19" s="57">
        <v>1</v>
      </c>
      <c r="B19" s="57">
        <v>2</v>
      </c>
      <c r="C19" s="57">
        <v>3</v>
      </c>
      <c r="D19" s="58" t="s">
        <v>15</v>
      </c>
      <c r="E19" s="58" t="s">
        <v>16</v>
      </c>
      <c r="F19" s="58" t="s">
        <v>17</v>
      </c>
      <c r="G19" s="58" t="s">
        <v>18</v>
      </c>
      <c r="H19" s="58" t="s">
        <v>19</v>
      </c>
      <c r="I19" s="58" t="s">
        <v>20</v>
      </c>
      <c r="J19" s="59" t="s">
        <v>28</v>
      </c>
      <c r="K19" s="58" t="s">
        <v>29</v>
      </c>
      <c r="L19" s="58" t="s">
        <v>30</v>
      </c>
      <c r="M19" s="58" t="s">
        <v>31</v>
      </c>
      <c r="N19" s="58" t="s">
        <v>32</v>
      </c>
      <c r="O19" s="58" t="s">
        <v>33</v>
      </c>
      <c r="P19" s="58" t="s">
        <v>34</v>
      </c>
      <c r="Q19" s="59" t="s">
        <v>35</v>
      </c>
      <c r="R19" s="58" t="s">
        <v>36</v>
      </c>
      <c r="S19" s="60" t="s">
        <v>37</v>
      </c>
      <c r="T19" s="60" t="s">
        <v>38</v>
      </c>
      <c r="U19" s="60" t="s">
        <v>39</v>
      </c>
      <c r="V19" s="60" t="s">
        <v>40</v>
      </c>
      <c r="W19" s="60" t="s">
        <v>41</v>
      </c>
      <c r="X19" s="61" t="s">
        <v>50</v>
      </c>
      <c r="Y19" s="60" t="s">
        <v>42</v>
      </c>
      <c r="Z19" s="60" t="s">
        <v>43</v>
      </c>
      <c r="AA19" s="58" t="s">
        <v>44</v>
      </c>
      <c r="AB19" s="58" t="s">
        <v>45</v>
      </c>
      <c r="AC19" s="58" t="s">
        <v>46</v>
      </c>
      <c r="AD19" s="58" t="s">
        <v>47</v>
      </c>
      <c r="AE19" s="59" t="s">
        <v>51</v>
      </c>
      <c r="AF19" s="60" t="s">
        <v>13</v>
      </c>
      <c r="AG19" s="60" t="s">
        <v>14</v>
      </c>
      <c r="AH19" s="60" t="s">
        <v>21</v>
      </c>
      <c r="AI19" s="60" t="s">
        <v>22</v>
      </c>
      <c r="AJ19" s="60" t="s">
        <v>23</v>
      </c>
      <c r="AK19" s="60" t="s">
        <v>24</v>
      </c>
      <c r="AL19" s="60" t="s">
        <v>25</v>
      </c>
    </row>
    <row r="20" spans="1:38" s="20" customFormat="1" ht="36">
      <c r="A20" s="62" t="s">
        <v>60</v>
      </c>
      <c r="B20" s="63" t="s">
        <v>61</v>
      </c>
      <c r="C20" s="64" t="s">
        <v>59</v>
      </c>
      <c r="D20" s="32">
        <f>D22+D24</f>
        <v>0</v>
      </c>
      <c r="E20" s="32">
        <f aca="true" t="shared" si="0" ref="E20:AF20">E22+E24</f>
        <v>0</v>
      </c>
      <c r="F20" s="32">
        <f t="shared" si="0"/>
        <v>0</v>
      </c>
      <c r="G20" s="32">
        <f t="shared" si="0"/>
        <v>0</v>
      </c>
      <c r="H20" s="32">
        <f t="shared" si="0"/>
        <v>0</v>
      </c>
      <c r="I20" s="32">
        <f t="shared" si="0"/>
        <v>0</v>
      </c>
      <c r="J20" s="65">
        <f t="shared" si="0"/>
        <v>0</v>
      </c>
      <c r="K20" s="32">
        <f t="shared" si="0"/>
        <v>0</v>
      </c>
      <c r="L20" s="32">
        <f t="shared" si="0"/>
        <v>0</v>
      </c>
      <c r="M20" s="32">
        <f t="shared" si="0"/>
        <v>0</v>
      </c>
      <c r="N20" s="32">
        <f t="shared" si="0"/>
        <v>0</v>
      </c>
      <c r="O20" s="32">
        <f t="shared" si="0"/>
        <v>0</v>
      </c>
      <c r="P20" s="32">
        <f t="shared" si="0"/>
        <v>0</v>
      </c>
      <c r="Q20" s="65">
        <f t="shared" si="0"/>
        <v>0</v>
      </c>
      <c r="R20" s="32">
        <f t="shared" si="0"/>
        <v>0</v>
      </c>
      <c r="S20" s="32">
        <f t="shared" si="0"/>
        <v>1.721186440677966</v>
      </c>
      <c r="T20" s="32">
        <f t="shared" si="0"/>
        <v>0</v>
      </c>
      <c r="U20" s="32">
        <f t="shared" si="0"/>
        <v>0</v>
      </c>
      <c r="V20" s="32">
        <f t="shared" si="0"/>
        <v>0</v>
      </c>
      <c r="W20" s="32">
        <f t="shared" si="0"/>
        <v>0</v>
      </c>
      <c r="X20" s="65">
        <f t="shared" si="0"/>
        <v>0</v>
      </c>
      <c r="Y20" s="32">
        <f t="shared" si="0"/>
        <v>0</v>
      </c>
      <c r="Z20" s="32">
        <f t="shared" si="0"/>
        <v>122.45307627118645</v>
      </c>
      <c r="AA20" s="32">
        <f t="shared" si="0"/>
        <v>5.67</v>
      </c>
      <c r="AB20" s="32">
        <f t="shared" si="0"/>
        <v>0</v>
      </c>
      <c r="AC20" s="32">
        <f t="shared" si="0"/>
        <v>55.247</v>
      </c>
      <c r="AD20" s="32">
        <f t="shared" si="0"/>
        <v>0</v>
      </c>
      <c r="AE20" s="65">
        <f t="shared" si="0"/>
        <v>14</v>
      </c>
      <c r="AF20" s="32">
        <f t="shared" si="0"/>
        <v>0</v>
      </c>
      <c r="AG20" s="32">
        <f aca="true" t="shared" si="1" ref="AG20:AL20">AG22+AG24</f>
        <v>124.17426271186446</v>
      </c>
      <c r="AH20" s="32">
        <f t="shared" si="1"/>
        <v>5.67</v>
      </c>
      <c r="AI20" s="32">
        <f>AI22+AI24</f>
        <v>0</v>
      </c>
      <c r="AJ20" s="32">
        <f t="shared" si="1"/>
        <v>55.247</v>
      </c>
      <c r="AK20" s="32">
        <f>AK22+AK24</f>
        <v>0</v>
      </c>
      <c r="AL20" s="65">
        <f t="shared" si="1"/>
        <v>14</v>
      </c>
    </row>
    <row r="21" spans="1:38" s="20" customFormat="1" ht="33">
      <c r="A21" s="66" t="s">
        <v>62</v>
      </c>
      <c r="B21" s="51" t="s">
        <v>63</v>
      </c>
      <c r="C21" s="67" t="s">
        <v>59</v>
      </c>
      <c r="D21" s="32">
        <f>0</f>
        <v>0</v>
      </c>
      <c r="E21" s="32">
        <f>0</f>
        <v>0</v>
      </c>
      <c r="F21" s="32">
        <f>0</f>
        <v>0</v>
      </c>
      <c r="G21" s="32">
        <f>0</f>
        <v>0</v>
      </c>
      <c r="H21" s="32">
        <f>0</f>
        <v>0</v>
      </c>
      <c r="I21" s="32">
        <f>0</f>
        <v>0</v>
      </c>
      <c r="J21" s="65">
        <f>0</f>
        <v>0</v>
      </c>
      <c r="K21" s="32">
        <f>0</f>
        <v>0</v>
      </c>
      <c r="L21" s="32">
        <f>0</f>
        <v>0</v>
      </c>
      <c r="M21" s="32">
        <f>0</f>
        <v>0</v>
      </c>
      <c r="N21" s="32">
        <f>0</f>
        <v>0</v>
      </c>
      <c r="O21" s="32">
        <f>0</f>
        <v>0</v>
      </c>
      <c r="P21" s="32">
        <f>0</f>
        <v>0</v>
      </c>
      <c r="Q21" s="65">
        <f>0</f>
        <v>0</v>
      </c>
      <c r="R21" s="32">
        <f>0</f>
        <v>0</v>
      </c>
      <c r="S21" s="32">
        <f>0</f>
        <v>0</v>
      </c>
      <c r="T21" s="32">
        <f>0</f>
        <v>0</v>
      </c>
      <c r="U21" s="32">
        <f>0</f>
        <v>0</v>
      </c>
      <c r="V21" s="32">
        <f>0</f>
        <v>0</v>
      </c>
      <c r="W21" s="32">
        <f>0</f>
        <v>0</v>
      </c>
      <c r="X21" s="65">
        <f>0</f>
        <v>0</v>
      </c>
      <c r="Y21" s="32">
        <f>0</f>
        <v>0</v>
      </c>
      <c r="Z21" s="32">
        <f>0</f>
        <v>0</v>
      </c>
      <c r="AA21" s="32">
        <f>0</f>
        <v>0</v>
      </c>
      <c r="AB21" s="32">
        <f>0</f>
        <v>0</v>
      </c>
      <c r="AC21" s="32">
        <f>0</f>
        <v>0</v>
      </c>
      <c r="AD21" s="32">
        <f>0</f>
        <v>0</v>
      </c>
      <c r="AE21" s="65">
        <f>0</f>
        <v>0</v>
      </c>
      <c r="AF21" s="32">
        <f>0</f>
        <v>0</v>
      </c>
      <c r="AG21" s="32">
        <f>0</f>
        <v>0</v>
      </c>
      <c r="AH21" s="32">
        <f>0</f>
        <v>0</v>
      </c>
      <c r="AI21" s="32">
        <f>0</f>
        <v>0</v>
      </c>
      <c r="AJ21" s="32">
        <f>0</f>
        <v>0</v>
      </c>
      <c r="AK21" s="32">
        <f>0</f>
        <v>0</v>
      </c>
      <c r="AL21" s="65">
        <f>0</f>
        <v>0</v>
      </c>
    </row>
    <row r="22" spans="1:38" s="20" customFormat="1" ht="33">
      <c r="A22" s="66" t="s">
        <v>64</v>
      </c>
      <c r="B22" s="51" t="s">
        <v>65</v>
      </c>
      <c r="C22" s="67" t="s">
        <v>59</v>
      </c>
      <c r="D22" s="32">
        <f aca="true" t="shared" si="2" ref="D22:AL22">D28+D78+D90</f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0</v>
      </c>
      <c r="I22" s="32">
        <f t="shared" si="2"/>
        <v>0</v>
      </c>
      <c r="J22" s="65">
        <f t="shared" si="2"/>
        <v>0</v>
      </c>
      <c r="K22" s="32">
        <f t="shared" si="2"/>
        <v>0</v>
      </c>
      <c r="L22" s="32">
        <f t="shared" si="2"/>
        <v>0</v>
      </c>
      <c r="M22" s="32">
        <f t="shared" si="2"/>
        <v>0</v>
      </c>
      <c r="N22" s="32">
        <f t="shared" si="2"/>
        <v>0</v>
      </c>
      <c r="O22" s="32">
        <f t="shared" si="2"/>
        <v>0</v>
      </c>
      <c r="P22" s="32">
        <f t="shared" si="2"/>
        <v>0</v>
      </c>
      <c r="Q22" s="65">
        <f t="shared" si="2"/>
        <v>0</v>
      </c>
      <c r="R22" s="32">
        <f t="shared" si="2"/>
        <v>0</v>
      </c>
      <c r="S22" s="32">
        <f t="shared" si="2"/>
        <v>1.65</v>
      </c>
      <c r="T22" s="32">
        <f t="shared" si="2"/>
        <v>0</v>
      </c>
      <c r="U22" s="32">
        <f t="shared" si="2"/>
        <v>0</v>
      </c>
      <c r="V22" s="32">
        <f t="shared" si="2"/>
        <v>0</v>
      </c>
      <c r="W22" s="32">
        <f t="shared" si="2"/>
        <v>0</v>
      </c>
      <c r="X22" s="65">
        <f t="shared" si="2"/>
        <v>0</v>
      </c>
      <c r="Y22" s="32">
        <f t="shared" si="2"/>
        <v>0</v>
      </c>
      <c r="Z22" s="32">
        <f t="shared" si="2"/>
        <v>120.66494067796611</v>
      </c>
      <c r="AA22" s="32">
        <f t="shared" si="2"/>
        <v>5.67</v>
      </c>
      <c r="AB22" s="32">
        <f t="shared" si="2"/>
        <v>0</v>
      </c>
      <c r="AC22" s="32">
        <f t="shared" si="2"/>
        <v>54.847</v>
      </c>
      <c r="AD22" s="32">
        <f t="shared" si="2"/>
        <v>0</v>
      </c>
      <c r="AE22" s="65">
        <f t="shared" si="2"/>
        <v>14</v>
      </c>
      <c r="AF22" s="32">
        <f t="shared" si="2"/>
        <v>0</v>
      </c>
      <c r="AG22" s="32">
        <f t="shared" si="2"/>
        <v>122.31494067796615</v>
      </c>
      <c r="AH22" s="32">
        <f t="shared" si="2"/>
        <v>5.67</v>
      </c>
      <c r="AI22" s="32">
        <f t="shared" si="2"/>
        <v>0</v>
      </c>
      <c r="AJ22" s="32">
        <f t="shared" si="2"/>
        <v>54.847</v>
      </c>
      <c r="AK22" s="32">
        <f t="shared" si="2"/>
        <v>0</v>
      </c>
      <c r="AL22" s="65">
        <f t="shared" si="2"/>
        <v>14</v>
      </c>
    </row>
    <row r="23" spans="1:38" s="20" customFormat="1" ht="82.5">
      <c r="A23" s="66" t="s">
        <v>66</v>
      </c>
      <c r="B23" s="51" t="s">
        <v>67</v>
      </c>
      <c r="C23" s="67" t="s">
        <v>59</v>
      </c>
      <c r="D23" s="32">
        <f>0</f>
        <v>0</v>
      </c>
      <c r="E23" s="32">
        <f>0</f>
        <v>0</v>
      </c>
      <c r="F23" s="32">
        <f>0</f>
        <v>0</v>
      </c>
      <c r="G23" s="32">
        <f>0</f>
        <v>0</v>
      </c>
      <c r="H23" s="32">
        <f>0</f>
        <v>0</v>
      </c>
      <c r="I23" s="32">
        <f>0</f>
        <v>0</v>
      </c>
      <c r="J23" s="65">
        <f>0</f>
        <v>0</v>
      </c>
      <c r="K23" s="32">
        <f>0</f>
        <v>0</v>
      </c>
      <c r="L23" s="32">
        <f>0</f>
        <v>0</v>
      </c>
      <c r="M23" s="32">
        <f>0</f>
        <v>0</v>
      </c>
      <c r="N23" s="32">
        <f>0</f>
        <v>0</v>
      </c>
      <c r="O23" s="32">
        <f>0</f>
        <v>0</v>
      </c>
      <c r="P23" s="32">
        <f>0</f>
        <v>0</v>
      </c>
      <c r="Q23" s="65">
        <f>0</f>
        <v>0</v>
      </c>
      <c r="R23" s="32">
        <f>0</f>
        <v>0</v>
      </c>
      <c r="S23" s="32">
        <f>0</f>
        <v>0</v>
      </c>
      <c r="T23" s="32">
        <f>0</f>
        <v>0</v>
      </c>
      <c r="U23" s="32">
        <f>0</f>
        <v>0</v>
      </c>
      <c r="V23" s="32">
        <f>0</f>
        <v>0</v>
      </c>
      <c r="W23" s="32">
        <f>0</f>
        <v>0</v>
      </c>
      <c r="X23" s="65">
        <f>0</f>
        <v>0</v>
      </c>
      <c r="Y23" s="32">
        <f>0</f>
        <v>0</v>
      </c>
      <c r="Z23" s="32">
        <f>0</f>
        <v>0</v>
      </c>
      <c r="AA23" s="32">
        <f>0</f>
        <v>0</v>
      </c>
      <c r="AB23" s="32">
        <f>0</f>
        <v>0</v>
      </c>
      <c r="AC23" s="32">
        <f>0</f>
        <v>0</v>
      </c>
      <c r="AD23" s="32">
        <f>0</f>
        <v>0</v>
      </c>
      <c r="AE23" s="65">
        <f>0</f>
        <v>0</v>
      </c>
      <c r="AF23" s="32">
        <f>0</f>
        <v>0</v>
      </c>
      <c r="AG23" s="32">
        <f>0</f>
        <v>0</v>
      </c>
      <c r="AH23" s="32">
        <f>0</f>
        <v>0</v>
      </c>
      <c r="AI23" s="32">
        <f>0</f>
        <v>0</v>
      </c>
      <c r="AJ23" s="32">
        <f>0</f>
        <v>0</v>
      </c>
      <c r="AK23" s="32">
        <f>0</f>
        <v>0</v>
      </c>
      <c r="AL23" s="65">
        <f>0</f>
        <v>0</v>
      </c>
    </row>
    <row r="24" spans="1:38" s="20" customFormat="1" ht="49.5">
      <c r="A24" s="66" t="s">
        <v>68</v>
      </c>
      <c r="B24" s="51" t="s">
        <v>69</v>
      </c>
      <c r="C24" s="67" t="s">
        <v>59</v>
      </c>
      <c r="D24" s="32">
        <f>D75+D95</f>
        <v>0</v>
      </c>
      <c r="E24" s="32">
        <f aca="true" t="shared" si="3" ref="E24:AL24">E75+E95</f>
        <v>0</v>
      </c>
      <c r="F24" s="32">
        <f t="shared" si="3"/>
        <v>0</v>
      </c>
      <c r="G24" s="32">
        <f t="shared" si="3"/>
        <v>0</v>
      </c>
      <c r="H24" s="32">
        <f t="shared" si="3"/>
        <v>0</v>
      </c>
      <c r="I24" s="32">
        <f t="shared" si="3"/>
        <v>0</v>
      </c>
      <c r="J24" s="32">
        <f t="shared" si="3"/>
        <v>0</v>
      </c>
      <c r="K24" s="32">
        <f t="shared" si="3"/>
        <v>0</v>
      </c>
      <c r="L24" s="32">
        <f t="shared" si="3"/>
        <v>0</v>
      </c>
      <c r="M24" s="32">
        <f t="shared" si="3"/>
        <v>0</v>
      </c>
      <c r="N24" s="32">
        <f t="shared" si="3"/>
        <v>0</v>
      </c>
      <c r="O24" s="32">
        <f t="shared" si="3"/>
        <v>0</v>
      </c>
      <c r="P24" s="32">
        <f t="shared" si="3"/>
        <v>0</v>
      </c>
      <c r="Q24" s="32">
        <f t="shared" si="3"/>
        <v>0</v>
      </c>
      <c r="R24" s="32">
        <f t="shared" si="3"/>
        <v>0</v>
      </c>
      <c r="S24" s="32">
        <f t="shared" si="3"/>
        <v>0.0711864406779661</v>
      </c>
      <c r="T24" s="32">
        <f t="shared" si="3"/>
        <v>0</v>
      </c>
      <c r="U24" s="32">
        <f t="shared" si="3"/>
        <v>0</v>
      </c>
      <c r="V24" s="32">
        <f t="shared" si="3"/>
        <v>0</v>
      </c>
      <c r="W24" s="32">
        <f t="shared" si="3"/>
        <v>0</v>
      </c>
      <c r="X24" s="32">
        <f t="shared" si="3"/>
        <v>0</v>
      </c>
      <c r="Y24" s="32">
        <f t="shared" si="3"/>
        <v>0</v>
      </c>
      <c r="Z24" s="32">
        <f t="shared" si="3"/>
        <v>1.7881355932203389</v>
      </c>
      <c r="AA24" s="32">
        <f t="shared" si="3"/>
        <v>0</v>
      </c>
      <c r="AB24" s="32">
        <f t="shared" si="3"/>
        <v>0</v>
      </c>
      <c r="AC24" s="32">
        <f t="shared" si="3"/>
        <v>0.4</v>
      </c>
      <c r="AD24" s="32">
        <f t="shared" si="3"/>
        <v>0</v>
      </c>
      <c r="AE24" s="32">
        <f t="shared" si="3"/>
        <v>0</v>
      </c>
      <c r="AF24" s="32">
        <f t="shared" si="3"/>
        <v>0</v>
      </c>
      <c r="AG24" s="32">
        <f t="shared" si="3"/>
        <v>1.859322033898305</v>
      </c>
      <c r="AH24" s="32">
        <f t="shared" si="3"/>
        <v>0</v>
      </c>
      <c r="AI24" s="32">
        <f t="shared" si="3"/>
        <v>0</v>
      </c>
      <c r="AJ24" s="32">
        <f t="shared" si="3"/>
        <v>0.4</v>
      </c>
      <c r="AK24" s="32">
        <f t="shared" si="3"/>
        <v>0</v>
      </c>
      <c r="AL24" s="32">
        <f t="shared" si="3"/>
        <v>0</v>
      </c>
    </row>
    <row r="25" spans="1:38" s="20" customFormat="1" ht="49.5">
      <c r="A25" s="66" t="s">
        <v>70</v>
      </c>
      <c r="B25" s="51" t="s">
        <v>71</v>
      </c>
      <c r="C25" s="67" t="s">
        <v>59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65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65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65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65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65">
        <v>0</v>
      </c>
    </row>
    <row r="26" spans="1:38" s="20" customFormat="1" ht="33">
      <c r="A26" s="66" t="s">
        <v>72</v>
      </c>
      <c r="B26" s="51" t="s">
        <v>73</v>
      </c>
      <c r="C26" s="67" t="s">
        <v>59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65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65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65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65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65">
        <v>0</v>
      </c>
    </row>
    <row r="27" spans="1:38" s="20" customFormat="1" ht="33">
      <c r="A27" s="68" t="s">
        <v>54</v>
      </c>
      <c r="B27" s="69" t="s">
        <v>93</v>
      </c>
      <c r="C27" s="70" t="s">
        <v>59</v>
      </c>
      <c r="D27" s="33">
        <f aca="true" t="shared" si="4" ref="D27:AL27">D28+D75</f>
        <v>0</v>
      </c>
      <c r="E27" s="33">
        <f t="shared" si="4"/>
        <v>0</v>
      </c>
      <c r="F27" s="33">
        <f t="shared" si="4"/>
        <v>0</v>
      </c>
      <c r="G27" s="33">
        <f t="shared" si="4"/>
        <v>0</v>
      </c>
      <c r="H27" s="33">
        <f t="shared" si="4"/>
        <v>0</v>
      </c>
      <c r="I27" s="33">
        <f t="shared" si="4"/>
        <v>0</v>
      </c>
      <c r="J27" s="71">
        <f t="shared" si="4"/>
        <v>0</v>
      </c>
      <c r="K27" s="33">
        <f t="shared" si="4"/>
        <v>0</v>
      </c>
      <c r="L27" s="33">
        <f t="shared" si="4"/>
        <v>0</v>
      </c>
      <c r="M27" s="33">
        <f t="shared" si="4"/>
        <v>0</v>
      </c>
      <c r="N27" s="33">
        <f t="shared" si="4"/>
        <v>0</v>
      </c>
      <c r="O27" s="33">
        <f t="shared" si="4"/>
        <v>0</v>
      </c>
      <c r="P27" s="33">
        <f t="shared" si="4"/>
        <v>0</v>
      </c>
      <c r="Q27" s="71">
        <f t="shared" si="4"/>
        <v>0</v>
      </c>
      <c r="R27" s="33">
        <f t="shared" si="4"/>
        <v>0</v>
      </c>
      <c r="S27" s="33">
        <f t="shared" si="4"/>
        <v>1.6940677966101694</v>
      </c>
      <c r="T27" s="33">
        <f t="shared" si="4"/>
        <v>0</v>
      </c>
      <c r="U27" s="33">
        <f t="shared" si="4"/>
        <v>0</v>
      </c>
      <c r="V27" s="33">
        <f t="shared" si="4"/>
        <v>0</v>
      </c>
      <c r="W27" s="33">
        <f t="shared" si="4"/>
        <v>0</v>
      </c>
      <c r="X27" s="71">
        <f t="shared" si="4"/>
        <v>0</v>
      </c>
      <c r="Y27" s="33">
        <f t="shared" si="4"/>
        <v>0</v>
      </c>
      <c r="Z27" s="33">
        <f t="shared" si="4"/>
        <v>81.9234152542373</v>
      </c>
      <c r="AA27" s="33">
        <f t="shared" si="4"/>
        <v>5.11</v>
      </c>
      <c r="AB27" s="33">
        <f t="shared" si="4"/>
        <v>0</v>
      </c>
      <c r="AC27" s="33">
        <f t="shared" si="4"/>
        <v>27.337</v>
      </c>
      <c r="AD27" s="33">
        <f t="shared" si="4"/>
        <v>0</v>
      </c>
      <c r="AE27" s="71">
        <f t="shared" si="4"/>
        <v>12</v>
      </c>
      <c r="AF27" s="33">
        <f t="shared" si="4"/>
        <v>0</v>
      </c>
      <c r="AG27" s="33">
        <f t="shared" si="4"/>
        <v>83.61748305084748</v>
      </c>
      <c r="AH27" s="33">
        <f t="shared" si="4"/>
        <v>5.11</v>
      </c>
      <c r="AI27" s="33">
        <f t="shared" si="4"/>
        <v>0</v>
      </c>
      <c r="AJ27" s="33">
        <f t="shared" si="4"/>
        <v>27.337</v>
      </c>
      <c r="AK27" s="33">
        <f t="shared" si="4"/>
        <v>0</v>
      </c>
      <c r="AL27" s="71">
        <f t="shared" si="4"/>
        <v>12</v>
      </c>
    </row>
    <row r="28" spans="1:38" s="20" customFormat="1" ht="49.5">
      <c r="A28" s="72" t="s">
        <v>55</v>
      </c>
      <c r="B28" s="73" t="s">
        <v>80</v>
      </c>
      <c r="C28" s="74" t="s">
        <v>59</v>
      </c>
      <c r="D28" s="32">
        <f aca="true" t="shared" si="5" ref="D28:AL28">D29+D50+D72</f>
        <v>0</v>
      </c>
      <c r="E28" s="32">
        <f t="shared" si="5"/>
        <v>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65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32">
        <f t="shared" si="5"/>
        <v>0</v>
      </c>
      <c r="P28" s="32">
        <f t="shared" si="5"/>
        <v>0</v>
      </c>
      <c r="Q28" s="65">
        <f t="shared" si="5"/>
        <v>0</v>
      </c>
      <c r="R28" s="32">
        <f t="shared" si="5"/>
        <v>0</v>
      </c>
      <c r="S28" s="32">
        <f t="shared" si="5"/>
        <v>1.6228813559322033</v>
      </c>
      <c r="T28" s="32">
        <f t="shared" si="5"/>
        <v>0</v>
      </c>
      <c r="U28" s="32">
        <f t="shared" si="5"/>
        <v>0</v>
      </c>
      <c r="V28" s="32">
        <f t="shared" si="5"/>
        <v>0</v>
      </c>
      <c r="W28" s="32">
        <f t="shared" si="5"/>
        <v>0</v>
      </c>
      <c r="X28" s="65">
        <f t="shared" si="5"/>
        <v>0</v>
      </c>
      <c r="Y28" s="32">
        <f t="shared" si="5"/>
        <v>0</v>
      </c>
      <c r="Z28" s="32">
        <f t="shared" si="5"/>
        <v>81.9234152542373</v>
      </c>
      <c r="AA28" s="32">
        <f t="shared" si="5"/>
        <v>5.11</v>
      </c>
      <c r="AB28" s="32">
        <f t="shared" si="5"/>
        <v>0</v>
      </c>
      <c r="AC28" s="32">
        <f t="shared" si="5"/>
        <v>27.337</v>
      </c>
      <c r="AD28" s="32">
        <f t="shared" si="5"/>
        <v>0</v>
      </c>
      <c r="AE28" s="65">
        <f t="shared" si="5"/>
        <v>12</v>
      </c>
      <c r="AF28" s="32">
        <f t="shared" si="5"/>
        <v>0</v>
      </c>
      <c r="AG28" s="32">
        <f t="shared" si="5"/>
        <v>83.54629661016952</v>
      </c>
      <c r="AH28" s="32">
        <f t="shared" si="5"/>
        <v>5.11</v>
      </c>
      <c r="AI28" s="32">
        <f t="shared" si="5"/>
        <v>0</v>
      </c>
      <c r="AJ28" s="32">
        <f t="shared" si="5"/>
        <v>27.337</v>
      </c>
      <c r="AK28" s="32">
        <f t="shared" si="5"/>
        <v>0</v>
      </c>
      <c r="AL28" s="65">
        <f t="shared" si="5"/>
        <v>12</v>
      </c>
    </row>
    <row r="29" spans="1:38" s="20" customFormat="1" ht="82.5">
      <c r="A29" s="72" t="s">
        <v>56</v>
      </c>
      <c r="B29" s="73" t="s">
        <v>81</v>
      </c>
      <c r="C29" s="74" t="s">
        <v>59</v>
      </c>
      <c r="D29" s="32">
        <f aca="true" t="shared" si="6" ref="D29:AG29">D30+D48</f>
        <v>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65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6"/>
        <v>0</v>
      </c>
      <c r="O29" s="32">
        <f t="shared" si="6"/>
        <v>0</v>
      </c>
      <c r="P29" s="32">
        <f t="shared" si="6"/>
        <v>0</v>
      </c>
      <c r="Q29" s="65">
        <f t="shared" si="6"/>
        <v>0</v>
      </c>
      <c r="R29" s="32">
        <f t="shared" si="6"/>
        <v>0</v>
      </c>
      <c r="S29" s="32">
        <f t="shared" si="6"/>
        <v>0.361864406779661</v>
      </c>
      <c r="T29" s="32">
        <f t="shared" si="6"/>
        <v>0</v>
      </c>
      <c r="U29" s="32">
        <f t="shared" si="6"/>
        <v>0</v>
      </c>
      <c r="V29" s="32">
        <f t="shared" si="6"/>
        <v>0</v>
      </c>
      <c r="W29" s="32">
        <f t="shared" si="6"/>
        <v>0</v>
      </c>
      <c r="X29" s="65">
        <f t="shared" si="6"/>
        <v>0</v>
      </c>
      <c r="Y29" s="32">
        <f t="shared" si="6"/>
        <v>0</v>
      </c>
      <c r="Z29" s="32">
        <f t="shared" si="6"/>
        <v>40.1285</v>
      </c>
      <c r="AA29" s="32">
        <f t="shared" si="6"/>
        <v>5.11</v>
      </c>
      <c r="AB29" s="32">
        <f t="shared" si="6"/>
        <v>0</v>
      </c>
      <c r="AC29" s="32">
        <f t="shared" si="6"/>
        <v>0</v>
      </c>
      <c r="AD29" s="32">
        <f t="shared" si="6"/>
        <v>0</v>
      </c>
      <c r="AE29" s="65">
        <f t="shared" si="6"/>
        <v>12</v>
      </c>
      <c r="AF29" s="32">
        <f t="shared" si="6"/>
        <v>0</v>
      </c>
      <c r="AG29" s="32">
        <f t="shared" si="6"/>
        <v>40.490364406779676</v>
      </c>
      <c r="AH29" s="32">
        <f>AH30+AH48</f>
        <v>5.11</v>
      </c>
      <c r="AI29" s="32">
        <f>AI30+AI48</f>
        <v>0</v>
      </c>
      <c r="AJ29" s="32">
        <f>AJ30+AJ48</f>
        <v>0</v>
      </c>
      <c r="AK29" s="32">
        <f>AK30+AK48</f>
        <v>0</v>
      </c>
      <c r="AL29" s="65">
        <f>AL30+AL48</f>
        <v>12</v>
      </c>
    </row>
    <row r="30" spans="1:38" s="20" customFormat="1" ht="33">
      <c r="A30" s="72" t="s">
        <v>58</v>
      </c>
      <c r="B30" s="73" t="s">
        <v>82</v>
      </c>
      <c r="C30" s="74" t="s">
        <v>59</v>
      </c>
      <c r="D30" s="32">
        <f aca="true" t="shared" si="7" ref="D30:AF30">SUM(D31:D47)</f>
        <v>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65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7"/>
        <v>0</v>
      </c>
      <c r="O30" s="32">
        <f t="shared" si="7"/>
        <v>0</v>
      </c>
      <c r="P30" s="32">
        <f t="shared" si="7"/>
        <v>0</v>
      </c>
      <c r="Q30" s="65">
        <f t="shared" si="7"/>
        <v>0</v>
      </c>
      <c r="R30" s="32">
        <f t="shared" si="7"/>
        <v>0</v>
      </c>
      <c r="S30" s="32">
        <f t="shared" si="7"/>
        <v>0.361864406779661</v>
      </c>
      <c r="T30" s="32">
        <f t="shared" si="7"/>
        <v>0</v>
      </c>
      <c r="U30" s="32">
        <f t="shared" si="7"/>
        <v>0</v>
      </c>
      <c r="V30" s="32">
        <f t="shared" si="7"/>
        <v>0</v>
      </c>
      <c r="W30" s="32">
        <f t="shared" si="7"/>
        <v>0</v>
      </c>
      <c r="X30" s="65">
        <f t="shared" si="7"/>
        <v>0</v>
      </c>
      <c r="Y30" s="32">
        <f t="shared" si="7"/>
        <v>0</v>
      </c>
      <c r="Z30" s="32">
        <f t="shared" si="7"/>
        <v>35.456500000000005</v>
      </c>
      <c r="AA30" s="32">
        <f t="shared" si="7"/>
        <v>5.11</v>
      </c>
      <c r="AB30" s="32">
        <f t="shared" si="7"/>
        <v>0</v>
      </c>
      <c r="AC30" s="32">
        <f t="shared" si="7"/>
        <v>0</v>
      </c>
      <c r="AD30" s="32">
        <f t="shared" si="7"/>
        <v>0</v>
      </c>
      <c r="AE30" s="65">
        <f t="shared" si="7"/>
        <v>12</v>
      </c>
      <c r="AF30" s="32">
        <f t="shared" si="7"/>
        <v>0</v>
      </c>
      <c r="AG30" s="32">
        <f aca="true" t="shared" si="8" ref="AG30:AL30">SUM(AG31:AG47)</f>
        <v>35.81836440677968</v>
      </c>
      <c r="AH30" s="32">
        <f t="shared" si="8"/>
        <v>5.11</v>
      </c>
      <c r="AI30" s="32">
        <f>SUM(AI31:AI47)</f>
        <v>0</v>
      </c>
      <c r="AJ30" s="32">
        <f t="shared" si="8"/>
        <v>0</v>
      </c>
      <c r="AK30" s="32">
        <f>SUM(AK31:AK47)</f>
        <v>0</v>
      </c>
      <c r="AL30" s="65">
        <f t="shared" si="8"/>
        <v>12</v>
      </c>
    </row>
    <row r="31" spans="1:38" s="18" customFormat="1" ht="66">
      <c r="A31" s="75" t="s">
        <v>58</v>
      </c>
      <c r="B31" s="19" t="s">
        <v>100</v>
      </c>
      <c r="C31" s="76" t="s">
        <v>101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7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7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77">
        <v>0</v>
      </c>
      <c r="Y31" s="37">
        <v>0</v>
      </c>
      <c r="Z31" s="37">
        <f>AG31</f>
        <v>0.8010254237288136</v>
      </c>
      <c r="AA31" s="35">
        <v>0.25</v>
      </c>
      <c r="AB31" s="37">
        <v>0</v>
      </c>
      <c r="AC31" s="37">
        <v>0</v>
      </c>
      <c r="AD31" s="37">
        <v>0</v>
      </c>
      <c r="AE31" s="77">
        <f>AL31</f>
        <v>1</v>
      </c>
      <c r="AF31" s="37">
        <v>0</v>
      </c>
      <c r="AG31" s="34">
        <v>0.8010254237288136</v>
      </c>
      <c r="AH31" s="35">
        <v>0.25</v>
      </c>
      <c r="AI31" s="37">
        <v>0</v>
      </c>
      <c r="AJ31" s="37">
        <v>0</v>
      </c>
      <c r="AK31" s="37">
        <v>0</v>
      </c>
      <c r="AL31" s="78">
        <v>1</v>
      </c>
    </row>
    <row r="32" spans="1:38" s="18" customFormat="1" ht="66">
      <c r="A32" s="75" t="s">
        <v>58</v>
      </c>
      <c r="B32" s="19" t="s">
        <v>102</v>
      </c>
      <c r="C32" s="76" t="s">
        <v>103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7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7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77">
        <v>0</v>
      </c>
      <c r="Y32" s="37">
        <v>0</v>
      </c>
      <c r="Z32" s="37">
        <v>1.611</v>
      </c>
      <c r="AA32" s="36">
        <v>0</v>
      </c>
      <c r="AB32" s="37">
        <v>0</v>
      </c>
      <c r="AC32" s="37">
        <v>0</v>
      </c>
      <c r="AD32" s="37">
        <v>0</v>
      </c>
      <c r="AE32" s="77">
        <f>AL32</f>
        <v>1</v>
      </c>
      <c r="AF32" s="37">
        <v>0</v>
      </c>
      <c r="AG32" s="34">
        <v>1.611</v>
      </c>
      <c r="AH32" s="36">
        <v>0</v>
      </c>
      <c r="AI32" s="37">
        <v>0</v>
      </c>
      <c r="AJ32" s="37">
        <v>0</v>
      </c>
      <c r="AK32" s="37">
        <v>0</v>
      </c>
      <c r="AL32" s="78">
        <v>1</v>
      </c>
    </row>
    <row r="33" spans="1:38" s="18" customFormat="1" ht="66">
      <c r="A33" s="75" t="s">
        <v>58</v>
      </c>
      <c r="B33" s="19" t="s">
        <v>90</v>
      </c>
      <c r="C33" s="76" t="s">
        <v>104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7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7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77">
        <v>0</v>
      </c>
      <c r="Y33" s="37">
        <v>0</v>
      </c>
      <c r="Z33" s="37">
        <f>AG33</f>
        <v>1.0495762711864407</v>
      </c>
      <c r="AA33" s="35">
        <v>0.25</v>
      </c>
      <c r="AB33" s="37">
        <v>0</v>
      </c>
      <c r="AC33" s="37">
        <v>0</v>
      </c>
      <c r="AD33" s="37">
        <v>0</v>
      </c>
      <c r="AE33" s="77">
        <f>AL33</f>
        <v>1</v>
      </c>
      <c r="AF33" s="37">
        <v>0</v>
      </c>
      <c r="AG33" s="34">
        <v>1.0495762711864407</v>
      </c>
      <c r="AH33" s="35">
        <v>0.25</v>
      </c>
      <c r="AI33" s="37">
        <v>0</v>
      </c>
      <c r="AJ33" s="37">
        <v>0</v>
      </c>
      <c r="AK33" s="37">
        <v>0</v>
      </c>
      <c r="AL33" s="78">
        <v>1</v>
      </c>
    </row>
    <row r="34" spans="1:38" s="18" customFormat="1" ht="66">
      <c r="A34" s="75" t="s">
        <v>58</v>
      </c>
      <c r="B34" s="19" t="s">
        <v>105</v>
      </c>
      <c r="C34" s="76" t="s">
        <v>106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7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7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77">
        <v>0</v>
      </c>
      <c r="Y34" s="37">
        <v>0</v>
      </c>
      <c r="Z34" s="37">
        <f aca="true" t="shared" si="9" ref="Z34:Z40">AG34</f>
        <v>1.5495762711864407</v>
      </c>
      <c r="AA34" s="35">
        <v>0.8</v>
      </c>
      <c r="AB34" s="37">
        <v>0</v>
      </c>
      <c r="AC34" s="37">
        <v>0</v>
      </c>
      <c r="AD34" s="37">
        <v>0</v>
      </c>
      <c r="AE34" s="77">
        <f aca="true" t="shared" si="10" ref="AE34:AE40">AL34</f>
        <v>1</v>
      </c>
      <c r="AF34" s="37">
        <v>0</v>
      </c>
      <c r="AG34" s="34">
        <v>1.5495762711864407</v>
      </c>
      <c r="AH34" s="35">
        <v>0.8</v>
      </c>
      <c r="AI34" s="37">
        <v>0</v>
      </c>
      <c r="AJ34" s="37">
        <v>0</v>
      </c>
      <c r="AK34" s="37">
        <v>0</v>
      </c>
      <c r="AL34" s="78">
        <v>1</v>
      </c>
    </row>
    <row r="35" spans="1:38" s="18" customFormat="1" ht="66">
      <c r="A35" s="75" t="s">
        <v>58</v>
      </c>
      <c r="B35" s="19" t="s">
        <v>107</v>
      </c>
      <c r="C35" s="76" t="s">
        <v>108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7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7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77">
        <v>0</v>
      </c>
      <c r="Y35" s="37">
        <v>0</v>
      </c>
      <c r="Z35" s="37">
        <f t="shared" si="9"/>
        <v>1.603813559322034</v>
      </c>
      <c r="AA35" s="35">
        <v>0.8</v>
      </c>
      <c r="AB35" s="37">
        <v>0</v>
      </c>
      <c r="AC35" s="37">
        <v>0</v>
      </c>
      <c r="AD35" s="37">
        <v>0</v>
      </c>
      <c r="AE35" s="77">
        <f t="shared" si="10"/>
        <v>1</v>
      </c>
      <c r="AF35" s="37">
        <v>0</v>
      </c>
      <c r="AG35" s="34">
        <v>1.603813559322034</v>
      </c>
      <c r="AH35" s="35">
        <v>0.8</v>
      </c>
      <c r="AI35" s="37">
        <v>0</v>
      </c>
      <c r="AJ35" s="37">
        <v>0</v>
      </c>
      <c r="AK35" s="37">
        <v>0</v>
      </c>
      <c r="AL35" s="78">
        <v>1</v>
      </c>
    </row>
    <row r="36" spans="1:38" s="18" customFormat="1" ht="66">
      <c r="A36" s="75" t="s">
        <v>58</v>
      </c>
      <c r="B36" s="19" t="s">
        <v>109</v>
      </c>
      <c r="C36" s="76" t="s">
        <v>110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7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7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77">
        <v>0</v>
      </c>
      <c r="Y36" s="37">
        <v>0</v>
      </c>
      <c r="Z36" s="37">
        <f t="shared" si="9"/>
        <v>1.55</v>
      </c>
      <c r="AA36" s="36">
        <v>0.8</v>
      </c>
      <c r="AB36" s="37">
        <v>0</v>
      </c>
      <c r="AC36" s="37">
        <v>0</v>
      </c>
      <c r="AD36" s="37">
        <v>0</v>
      </c>
      <c r="AE36" s="77">
        <f t="shared" si="10"/>
        <v>1</v>
      </c>
      <c r="AF36" s="37">
        <v>0</v>
      </c>
      <c r="AG36" s="37">
        <v>1.55</v>
      </c>
      <c r="AH36" s="36">
        <v>0.8</v>
      </c>
      <c r="AI36" s="37">
        <v>0</v>
      </c>
      <c r="AJ36" s="37">
        <v>0</v>
      </c>
      <c r="AK36" s="37">
        <v>0</v>
      </c>
      <c r="AL36" s="78">
        <v>1</v>
      </c>
    </row>
    <row r="37" spans="1:38" s="18" customFormat="1" ht="66">
      <c r="A37" s="75" t="s">
        <v>58</v>
      </c>
      <c r="B37" s="19" t="s">
        <v>111</v>
      </c>
      <c r="C37" s="76" t="s">
        <v>112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7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7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77">
        <v>0</v>
      </c>
      <c r="Y37" s="37">
        <v>0</v>
      </c>
      <c r="Z37" s="37">
        <f t="shared" si="9"/>
        <v>1.1491525423728814</v>
      </c>
      <c r="AA37" s="36">
        <v>0.25</v>
      </c>
      <c r="AB37" s="37">
        <v>0</v>
      </c>
      <c r="AC37" s="37">
        <v>0</v>
      </c>
      <c r="AD37" s="37">
        <v>0</v>
      </c>
      <c r="AE37" s="77">
        <f t="shared" si="10"/>
        <v>1</v>
      </c>
      <c r="AF37" s="37">
        <v>0</v>
      </c>
      <c r="AG37" s="37">
        <v>1.1491525423728814</v>
      </c>
      <c r="AH37" s="36">
        <v>0.25</v>
      </c>
      <c r="AI37" s="37">
        <v>0</v>
      </c>
      <c r="AJ37" s="37">
        <v>0</v>
      </c>
      <c r="AK37" s="37">
        <v>0</v>
      </c>
      <c r="AL37" s="78">
        <v>1</v>
      </c>
    </row>
    <row r="38" spans="1:38" s="18" customFormat="1" ht="66">
      <c r="A38" s="75" t="s">
        <v>58</v>
      </c>
      <c r="B38" s="19" t="s">
        <v>207</v>
      </c>
      <c r="C38" s="76" t="s">
        <v>113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7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7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77">
        <v>0</v>
      </c>
      <c r="Y38" s="37">
        <v>0</v>
      </c>
      <c r="Z38" s="37">
        <v>1.361</v>
      </c>
      <c r="AA38" s="36">
        <v>0</v>
      </c>
      <c r="AB38" s="37">
        <v>0</v>
      </c>
      <c r="AC38" s="37">
        <v>0</v>
      </c>
      <c r="AD38" s="37">
        <v>0</v>
      </c>
      <c r="AE38" s="77">
        <f t="shared" si="10"/>
        <v>1</v>
      </c>
      <c r="AF38" s="37">
        <v>0</v>
      </c>
      <c r="AG38" s="37">
        <v>1.361</v>
      </c>
      <c r="AH38" s="36">
        <v>0</v>
      </c>
      <c r="AI38" s="37">
        <v>0</v>
      </c>
      <c r="AJ38" s="37">
        <v>0</v>
      </c>
      <c r="AK38" s="37">
        <v>0</v>
      </c>
      <c r="AL38" s="78">
        <v>1</v>
      </c>
    </row>
    <row r="39" spans="1:38" s="18" customFormat="1" ht="66">
      <c r="A39" s="75" t="s">
        <v>58</v>
      </c>
      <c r="B39" s="19" t="s">
        <v>114</v>
      </c>
      <c r="C39" s="76" t="s">
        <v>115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7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7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77">
        <v>0</v>
      </c>
      <c r="Y39" s="37">
        <v>0</v>
      </c>
      <c r="Z39" s="37">
        <f t="shared" si="9"/>
        <v>1.9508474576271189</v>
      </c>
      <c r="AA39" s="38">
        <v>0.36</v>
      </c>
      <c r="AB39" s="37">
        <v>0</v>
      </c>
      <c r="AC39" s="37">
        <v>0</v>
      </c>
      <c r="AD39" s="37">
        <v>0</v>
      </c>
      <c r="AE39" s="77">
        <f t="shared" si="10"/>
        <v>1</v>
      </c>
      <c r="AF39" s="37">
        <v>0</v>
      </c>
      <c r="AG39" s="37">
        <v>1.9508474576271189</v>
      </c>
      <c r="AH39" s="38">
        <v>0.36</v>
      </c>
      <c r="AI39" s="37">
        <v>0</v>
      </c>
      <c r="AJ39" s="37">
        <v>0</v>
      </c>
      <c r="AK39" s="37">
        <v>0</v>
      </c>
      <c r="AL39" s="78">
        <v>1</v>
      </c>
    </row>
    <row r="40" spans="1:38" s="18" customFormat="1" ht="66">
      <c r="A40" s="75" t="s">
        <v>58</v>
      </c>
      <c r="B40" s="19" t="s">
        <v>116</v>
      </c>
      <c r="C40" s="76" t="s">
        <v>117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7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7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77">
        <v>0</v>
      </c>
      <c r="Y40" s="37">
        <v>0</v>
      </c>
      <c r="Z40" s="37">
        <f t="shared" si="9"/>
        <v>2.305084745762712</v>
      </c>
      <c r="AA40" s="35">
        <v>0.8</v>
      </c>
      <c r="AB40" s="37">
        <v>0</v>
      </c>
      <c r="AC40" s="37">
        <v>0</v>
      </c>
      <c r="AD40" s="37">
        <v>0</v>
      </c>
      <c r="AE40" s="77">
        <f t="shared" si="10"/>
        <v>1</v>
      </c>
      <c r="AF40" s="37">
        <v>0</v>
      </c>
      <c r="AG40" s="37">
        <v>2.305084745762712</v>
      </c>
      <c r="AH40" s="35">
        <v>0.8</v>
      </c>
      <c r="AI40" s="37">
        <v>0</v>
      </c>
      <c r="AJ40" s="37">
        <v>0</v>
      </c>
      <c r="AK40" s="37">
        <v>0</v>
      </c>
      <c r="AL40" s="78">
        <v>1</v>
      </c>
    </row>
    <row r="41" spans="1:38" s="18" customFormat="1" ht="66">
      <c r="A41" s="75" t="s">
        <v>58</v>
      </c>
      <c r="B41" s="19" t="s">
        <v>208</v>
      </c>
      <c r="C41" s="76" t="s">
        <v>118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7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77">
        <v>0</v>
      </c>
      <c r="R41" s="37">
        <v>0</v>
      </c>
      <c r="S41" s="37">
        <f>AG41</f>
        <v>0.07711864406779662</v>
      </c>
      <c r="T41" s="37">
        <v>0</v>
      </c>
      <c r="U41" s="37">
        <v>0</v>
      </c>
      <c r="V41" s="37">
        <v>0</v>
      </c>
      <c r="W41" s="37">
        <v>0</v>
      </c>
      <c r="X41" s="77">
        <v>0</v>
      </c>
      <c r="Y41" s="37">
        <v>0</v>
      </c>
      <c r="Z41" s="37">
        <v>0</v>
      </c>
      <c r="AA41" s="36">
        <v>0</v>
      </c>
      <c r="AB41" s="37">
        <v>0</v>
      </c>
      <c r="AC41" s="37">
        <v>0</v>
      </c>
      <c r="AD41" s="37">
        <v>0</v>
      </c>
      <c r="AE41" s="77">
        <v>0</v>
      </c>
      <c r="AF41" s="37">
        <v>0</v>
      </c>
      <c r="AG41" s="37">
        <v>0.07711864406779662</v>
      </c>
      <c r="AH41" s="36">
        <v>0</v>
      </c>
      <c r="AI41" s="37">
        <v>0</v>
      </c>
      <c r="AJ41" s="37">
        <v>0</v>
      </c>
      <c r="AK41" s="37">
        <v>0</v>
      </c>
      <c r="AL41" s="78">
        <v>0</v>
      </c>
    </row>
    <row r="42" spans="1:38" s="20" customFormat="1" ht="66">
      <c r="A42" s="75" t="s">
        <v>58</v>
      </c>
      <c r="B42" s="19" t="s">
        <v>210</v>
      </c>
      <c r="C42" s="76" t="s">
        <v>119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7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7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77">
        <v>0</v>
      </c>
      <c r="Y42" s="37">
        <v>0</v>
      </c>
      <c r="Z42" s="37">
        <f>AG42</f>
        <v>4.237288135593221</v>
      </c>
      <c r="AA42" s="35">
        <v>0.8</v>
      </c>
      <c r="AB42" s="37">
        <v>0</v>
      </c>
      <c r="AC42" s="37">
        <v>0</v>
      </c>
      <c r="AD42" s="37">
        <v>0</v>
      </c>
      <c r="AE42" s="77">
        <f>AL42</f>
        <v>1</v>
      </c>
      <c r="AF42" s="37">
        <v>0</v>
      </c>
      <c r="AG42" s="34">
        <v>4.237288135593221</v>
      </c>
      <c r="AH42" s="35">
        <v>0.8</v>
      </c>
      <c r="AI42" s="37">
        <v>0</v>
      </c>
      <c r="AJ42" s="37">
        <v>0</v>
      </c>
      <c r="AK42" s="37">
        <v>0</v>
      </c>
      <c r="AL42" s="78">
        <v>1</v>
      </c>
    </row>
    <row r="43" spans="1:38" s="18" customFormat="1" ht="66">
      <c r="A43" s="75" t="s">
        <v>58</v>
      </c>
      <c r="B43" s="19" t="s">
        <v>120</v>
      </c>
      <c r="C43" s="76" t="s">
        <v>121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7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7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77">
        <v>0</v>
      </c>
      <c r="Y43" s="37">
        <v>0</v>
      </c>
      <c r="Z43" s="37">
        <f>AG43</f>
        <v>16.28813559322034</v>
      </c>
      <c r="AA43" s="37">
        <f>AH43</f>
        <v>0</v>
      </c>
      <c r="AB43" s="37">
        <v>0</v>
      </c>
      <c r="AC43" s="37">
        <v>0</v>
      </c>
      <c r="AD43" s="37">
        <v>0</v>
      </c>
      <c r="AE43" s="77">
        <f>AL43</f>
        <v>1</v>
      </c>
      <c r="AF43" s="37">
        <v>0</v>
      </c>
      <c r="AG43" s="34">
        <v>16.28813559322034</v>
      </c>
      <c r="AH43" s="36">
        <v>0</v>
      </c>
      <c r="AI43" s="37">
        <v>0</v>
      </c>
      <c r="AJ43" s="37">
        <v>0</v>
      </c>
      <c r="AK43" s="37">
        <v>0</v>
      </c>
      <c r="AL43" s="78">
        <v>1</v>
      </c>
    </row>
    <row r="44" spans="1:38" s="20" customFormat="1" ht="66">
      <c r="A44" s="75" t="s">
        <v>58</v>
      </c>
      <c r="B44" s="19" t="s">
        <v>122</v>
      </c>
      <c r="C44" s="76" t="s">
        <v>123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7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77">
        <v>0</v>
      </c>
      <c r="R44" s="37">
        <v>0</v>
      </c>
      <c r="S44" s="37">
        <f>AG44</f>
        <v>0.0711864406779661</v>
      </c>
      <c r="T44" s="37">
        <v>0</v>
      </c>
      <c r="U44" s="37">
        <v>0</v>
      </c>
      <c r="V44" s="37">
        <v>0</v>
      </c>
      <c r="W44" s="37">
        <v>0</v>
      </c>
      <c r="X44" s="7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77">
        <v>0</v>
      </c>
      <c r="AF44" s="37">
        <v>0</v>
      </c>
      <c r="AG44" s="34">
        <v>0.0711864406779661</v>
      </c>
      <c r="AH44" s="36">
        <v>0</v>
      </c>
      <c r="AI44" s="37">
        <v>0</v>
      </c>
      <c r="AJ44" s="37">
        <v>0</v>
      </c>
      <c r="AK44" s="37">
        <v>0</v>
      </c>
      <c r="AL44" s="78">
        <v>0</v>
      </c>
    </row>
    <row r="45" spans="1:38" s="20" customFormat="1" ht="66">
      <c r="A45" s="75" t="s">
        <v>58</v>
      </c>
      <c r="B45" s="19" t="s">
        <v>124</v>
      </c>
      <c r="C45" s="76" t="s">
        <v>125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7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77">
        <v>0</v>
      </c>
      <c r="R45" s="37">
        <v>0</v>
      </c>
      <c r="S45" s="37">
        <f>AG45</f>
        <v>0.0711864406779661</v>
      </c>
      <c r="T45" s="37">
        <v>0</v>
      </c>
      <c r="U45" s="37">
        <v>0</v>
      </c>
      <c r="V45" s="37">
        <v>0</v>
      </c>
      <c r="W45" s="37">
        <v>0</v>
      </c>
      <c r="X45" s="7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77">
        <v>0</v>
      </c>
      <c r="AF45" s="37">
        <v>0</v>
      </c>
      <c r="AG45" s="34">
        <v>0.0711864406779661</v>
      </c>
      <c r="AH45" s="36">
        <v>0</v>
      </c>
      <c r="AI45" s="37">
        <v>0</v>
      </c>
      <c r="AJ45" s="37">
        <v>0</v>
      </c>
      <c r="AK45" s="37">
        <v>0</v>
      </c>
      <c r="AL45" s="78">
        <v>0</v>
      </c>
    </row>
    <row r="46" spans="1:38" s="18" customFormat="1" ht="49.5">
      <c r="A46" s="75" t="s">
        <v>58</v>
      </c>
      <c r="B46" s="19" t="s">
        <v>126</v>
      </c>
      <c r="C46" s="76" t="s">
        <v>127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7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77">
        <v>0</v>
      </c>
      <c r="R46" s="37">
        <v>0</v>
      </c>
      <c r="S46" s="37">
        <f>AG46</f>
        <v>0.0711864406779661</v>
      </c>
      <c r="T46" s="37">
        <v>0</v>
      </c>
      <c r="U46" s="37">
        <v>0</v>
      </c>
      <c r="V46" s="37">
        <v>0</v>
      </c>
      <c r="W46" s="37">
        <v>0</v>
      </c>
      <c r="X46" s="7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77">
        <v>0</v>
      </c>
      <c r="AF46" s="37">
        <v>0</v>
      </c>
      <c r="AG46" s="34">
        <v>0.0711864406779661</v>
      </c>
      <c r="AH46" s="36">
        <v>0</v>
      </c>
      <c r="AI46" s="37">
        <v>0</v>
      </c>
      <c r="AJ46" s="37">
        <v>0</v>
      </c>
      <c r="AK46" s="37">
        <v>0</v>
      </c>
      <c r="AL46" s="78">
        <v>0</v>
      </c>
    </row>
    <row r="47" spans="1:38" s="18" customFormat="1" ht="66">
      <c r="A47" s="75" t="s">
        <v>58</v>
      </c>
      <c r="B47" s="19" t="s">
        <v>128</v>
      </c>
      <c r="C47" s="76" t="s">
        <v>129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7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77">
        <v>0</v>
      </c>
      <c r="R47" s="37">
        <v>0</v>
      </c>
      <c r="S47" s="37">
        <f>AG47</f>
        <v>0.0711864406779661</v>
      </c>
      <c r="T47" s="37">
        <v>0</v>
      </c>
      <c r="U47" s="37">
        <v>0</v>
      </c>
      <c r="V47" s="37">
        <v>0</v>
      </c>
      <c r="W47" s="37">
        <v>0</v>
      </c>
      <c r="X47" s="7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77">
        <v>0</v>
      </c>
      <c r="AF47" s="37">
        <v>0</v>
      </c>
      <c r="AG47" s="34">
        <v>0.0711864406779661</v>
      </c>
      <c r="AH47" s="36">
        <v>0</v>
      </c>
      <c r="AI47" s="37">
        <v>0</v>
      </c>
      <c r="AJ47" s="37">
        <v>0</v>
      </c>
      <c r="AK47" s="37">
        <v>0</v>
      </c>
      <c r="AL47" s="78">
        <v>0</v>
      </c>
    </row>
    <row r="48" spans="1:38" s="18" customFormat="1" ht="66">
      <c r="A48" s="66" t="s">
        <v>130</v>
      </c>
      <c r="B48" s="24" t="s">
        <v>91</v>
      </c>
      <c r="C48" s="79" t="s">
        <v>59</v>
      </c>
      <c r="D48" s="32">
        <f aca="true" t="shared" si="11" ref="D48:AF48">D49</f>
        <v>0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65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1"/>
        <v>0</v>
      </c>
      <c r="O48" s="32">
        <f t="shared" si="11"/>
        <v>0</v>
      </c>
      <c r="P48" s="32">
        <f t="shared" si="11"/>
        <v>0</v>
      </c>
      <c r="Q48" s="65">
        <f t="shared" si="11"/>
        <v>0</v>
      </c>
      <c r="R48" s="32">
        <f t="shared" si="11"/>
        <v>0</v>
      </c>
      <c r="S48" s="32">
        <f t="shared" si="11"/>
        <v>0</v>
      </c>
      <c r="T48" s="32">
        <f t="shared" si="11"/>
        <v>0</v>
      </c>
      <c r="U48" s="32">
        <f t="shared" si="11"/>
        <v>0</v>
      </c>
      <c r="V48" s="32">
        <f t="shared" si="11"/>
        <v>0</v>
      </c>
      <c r="W48" s="32">
        <f t="shared" si="11"/>
        <v>0</v>
      </c>
      <c r="X48" s="65">
        <f t="shared" si="11"/>
        <v>0</v>
      </c>
      <c r="Y48" s="32">
        <f t="shared" si="11"/>
        <v>0</v>
      </c>
      <c r="Z48" s="32">
        <f t="shared" si="11"/>
        <v>4.672</v>
      </c>
      <c r="AA48" s="32">
        <f t="shared" si="11"/>
        <v>0</v>
      </c>
      <c r="AB48" s="32">
        <f t="shared" si="11"/>
        <v>0</v>
      </c>
      <c r="AC48" s="32">
        <f t="shared" si="11"/>
        <v>0</v>
      </c>
      <c r="AD48" s="32">
        <f t="shared" si="11"/>
        <v>0</v>
      </c>
      <c r="AE48" s="65">
        <f t="shared" si="11"/>
        <v>0</v>
      </c>
      <c r="AF48" s="32">
        <f t="shared" si="11"/>
        <v>0</v>
      </c>
      <c r="AG48" s="32">
        <f aca="true" t="shared" si="12" ref="AG48:AL48">AG49</f>
        <v>4.672</v>
      </c>
      <c r="AH48" s="32">
        <f t="shared" si="12"/>
        <v>0</v>
      </c>
      <c r="AI48" s="32">
        <f>AI49</f>
        <v>0</v>
      </c>
      <c r="AJ48" s="32">
        <f t="shared" si="12"/>
        <v>0</v>
      </c>
      <c r="AK48" s="32">
        <f>AK49</f>
        <v>0</v>
      </c>
      <c r="AL48" s="65">
        <f t="shared" si="12"/>
        <v>0</v>
      </c>
    </row>
    <row r="49" spans="1:38" s="18" customFormat="1" ht="33">
      <c r="A49" s="75" t="s">
        <v>130</v>
      </c>
      <c r="B49" s="19" t="s">
        <v>131</v>
      </c>
      <c r="C49" s="80" t="s">
        <v>132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7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7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77">
        <v>0</v>
      </c>
      <c r="Y49" s="37">
        <v>0</v>
      </c>
      <c r="Z49" s="34">
        <v>4.672</v>
      </c>
      <c r="AA49" s="37">
        <v>0</v>
      </c>
      <c r="AB49" s="37">
        <v>0</v>
      </c>
      <c r="AC49" s="37">
        <v>0</v>
      </c>
      <c r="AD49" s="37">
        <v>0</v>
      </c>
      <c r="AE49" s="77">
        <v>0</v>
      </c>
      <c r="AF49" s="37">
        <v>0</v>
      </c>
      <c r="AG49" s="34">
        <v>4.672</v>
      </c>
      <c r="AH49" s="39">
        <v>0</v>
      </c>
      <c r="AI49" s="37">
        <v>0</v>
      </c>
      <c r="AJ49" s="37">
        <v>0</v>
      </c>
      <c r="AK49" s="37">
        <v>0</v>
      </c>
      <c r="AL49" s="77">
        <v>0</v>
      </c>
    </row>
    <row r="50" spans="1:38" s="18" customFormat="1" ht="49.5">
      <c r="A50" s="66" t="s">
        <v>133</v>
      </c>
      <c r="B50" s="24" t="s">
        <v>74</v>
      </c>
      <c r="C50" s="79" t="s">
        <v>59</v>
      </c>
      <c r="D50" s="32">
        <f aca="true" t="shared" si="13" ref="D50:AF50">D51</f>
        <v>0</v>
      </c>
      <c r="E50" s="32">
        <f t="shared" si="13"/>
        <v>0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0</v>
      </c>
      <c r="J50" s="65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3"/>
        <v>0</v>
      </c>
      <c r="O50" s="32">
        <f t="shared" si="13"/>
        <v>0</v>
      </c>
      <c r="P50" s="32">
        <f t="shared" si="13"/>
        <v>0</v>
      </c>
      <c r="Q50" s="65">
        <f t="shared" si="13"/>
        <v>0</v>
      </c>
      <c r="R50" s="32">
        <f t="shared" si="13"/>
        <v>0</v>
      </c>
      <c r="S50" s="32">
        <f t="shared" si="13"/>
        <v>1.2610169491525423</v>
      </c>
      <c r="T50" s="32">
        <f t="shared" si="13"/>
        <v>0</v>
      </c>
      <c r="U50" s="32">
        <f t="shared" si="13"/>
        <v>0</v>
      </c>
      <c r="V50" s="32">
        <f t="shared" si="13"/>
        <v>0</v>
      </c>
      <c r="W50" s="32">
        <f t="shared" si="13"/>
        <v>0</v>
      </c>
      <c r="X50" s="65">
        <f t="shared" si="13"/>
        <v>0</v>
      </c>
      <c r="Y50" s="32">
        <f t="shared" si="13"/>
        <v>0</v>
      </c>
      <c r="Z50" s="32">
        <f t="shared" si="13"/>
        <v>41.4635593220339</v>
      </c>
      <c r="AA50" s="32">
        <f t="shared" si="13"/>
        <v>0</v>
      </c>
      <c r="AB50" s="32">
        <f t="shared" si="13"/>
        <v>0</v>
      </c>
      <c r="AC50" s="32">
        <f t="shared" si="13"/>
        <v>27.337</v>
      </c>
      <c r="AD50" s="32">
        <f t="shared" si="13"/>
        <v>0</v>
      </c>
      <c r="AE50" s="65">
        <f t="shared" si="13"/>
        <v>0</v>
      </c>
      <c r="AF50" s="32">
        <f t="shared" si="13"/>
        <v>0</v>
      </c>
      <c r="AG50" s="32">
        <f aca="true" t="shared" si="14" ref="AG50:AL50">AG51</f>
        <v>42.72457627118644</v>
      </c>
      <c r="AH50" s="32">
        <f t="shared" si="14"/>
        <v>0</v>
      </c>
      <c r="AI50" s="32">
        <f>AI51</f>
        <v>0</v>
      </c>
      <c r="AJ50" s="32">
        <f t="shared" si="14"/>
        <v>27.337</v>
      </c>
      <c r="AK50" s="32">
        <f>AK51</f>
        <v>0</v>
      </c>
      <c r="AL50" s="65">
        <f t="shared" si="14"/>
        <v>0</v>
      </c>
    </row>
    <row r="51" spans="1:38" s="18" customFormat="1" ht="33">
      <c r="A51" s="66" t="s">
        <v>134</v>
      </c>
      <c r="B51" s="24" t="s">
        <v>75</v>
      </c>
      <c r="C51" s="79" t="s">
        <v>59</v>
      </c>
      <c r="D51" s="32">
        <f aca="true" t="shared" si="15" ref="D51:AL51">SUM(D52:D71)</f>
        <v>0</v>
      </c>
      <c r="E51" s="32">
        <f t="shared" si="15"/>
        <v>0</v>
      </c>
      <c r="F51" s="32">
        <f t="shared" si="15"/>
        <v>0</v>
      </c>
      <c r="G51" s="32">
        <f t="shared" si="15"/>
        <v>0</v>
      </c>
      <c r="H51" s="32">
        <f t="shared" si="15"/>
        <v>0</v>
      </c>
      <c r="I51" s="32">
        <f t="shared" si="15"/>
        <v>0</v>
      </c>
      <c r="J51" s="65">
        <f t="shared" si="15"/>
        <v>0</v>
      </c>
      <c r="K51" s="32">
        <f t="shared" si="15"/>
        <v>0</v>
      </c>
      <c r="L51" s="32">
        <f t="shared" si="15"/>
        <v>0</v>
      </c>
      <c r="M51" s="32">
        <f t="shared" si="15"/>
        <v>0</v>
      </c>
      <c r="N51" s="32">
        <f t="shared" si="15"/>
        <v>0</v>
      </c>
      <c r="O51" s="32">
        <f t="shared" si="15"/>
        <v>0</v>
      </c>
      <c r="P51" s="32">
        <f t="shared" si="15"/>
        <v>0</v>
      </c>
      <c r="Q51" s="65">
        <f t="shared" si="15"/>
        <v>0</v>
      </c>
      <c r="R51" s="32">
        <f t="shared" si="15"/>
        <v>0</v>
      </c>
      <c r="S51" s="32">
        <f t="shared" si="15"/>
        <v>1.2610169491525423</v>
      </c>
      <c r="T51" s="32">
        <f t="shared" si="15"/>
        <v>0</v>
      </c>
      <c r="U51" s="32">
        <f t="shared" si="15"/>
        <v>0</v>
      </c>
      <c r="V51" s="32">
        <f t="shared" si="15"/>
        <v>0</v>
      </c>
      <c r="W51" s="32">
        <f t="shared" si="15"/>
        <v>0</v>
      </c>
      <c r="X51" s="65">
        <f t="shared" si="15"/>
        <v>0</v>
      </c>
      <c r="Y51" s="32">
        <f t="shared" si="15"/>
        <v>0</v>
      </c>
      <c r="Z51" s="32">
        <f t="shared" si="15"/>
        <v>41.4635593220339</v>
      </c>
      <c r="AA51" s="32">
        <f t="shared" si="15"/>
        <v>0</v>
      </c>
      <c r="AB51" s="32">
        <f t="shared" si="15"/>
        <v>0</v>
      </c>
      <c r="AC51" s="32">
        <f t="shared" si="15"/>
        <v>27.337</v>
      </c>
      <c r="AD51" s="32">
        <f t="shared" si="15"/>
        <v>0</v>
      </c>
      <c r="AE51" s="65">
        <f t="shared" si="15"/>
        <v>0</v>
      </c>
      <c r="AF51" s="32">
        <f t="shared" si="15"/>
        <v>0</v>
      </c>
      <c r="AG51" s="32">
        <f t="shared" si="15"/>
        <v>42.72457627118644</v>
      </c>
      <c r="AH51" s="32">
        <f t="shared" si="15"/>
        <v>0</v>
      </c>
      <c r="AI51" s="32">
        <f t="shared" si="15"/>
        <v>0</v>
      </c>
      <c r="AJ51" s="32">
        <f t="shared" si="15"/>
        <v>27.337</v>
      </c>
      <c r="AK51" s="32">
        <f t="shared" si="15"/>
        <v>0</v>
      </c>
      <c r="AL51" s="65">
        <f t="shared" si="15"/>
        <v>0</v>
      </c>
    </row>
    <row r="52" spans="1:38" s="18" customFormat="1" ht="33">
      <c r="A52" s="75" t="s">
        <v>134</v>
      </c>
      <c r="B52" s="19" t="s">
        <v>135</v>
      </c>
      <c r="C52" s="80" t="s">
        <v>136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7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77">
        <v>0</v>
      </c>
      <c r="R52" s="37">
        <v>0</v>
      </c>
      <c r="S52" s="37">
        <f>AG52</f>
        <v>0.04406779661016949</v>
      </c>
      <c r="T52" s="37">
        <v>0</v>
      </c>
      <c r="U52" s="37">
        <v>0</v>
      </c>
      <c r="V52" s="37">
        <v>0</v>
      </c>
      <c r="W52" s="37">
        <v>0</v>
      </c>
      <c r="X52" s="7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77">
        <v>0</v>
      </c>
      <c r="AF52" s="37">
        <v>0</v>
      </c>
      <c r="AG52" s="37">
        <v>0.04406779661016949</v>
      </c>
      <c r="AH52" s="39">
        <v>0</v>
      </c>
      <c r="AI52" s="37">
        <v>0</v>
      </c>
      <c r="AJ52" s="38">
        <v>0</v>
      </c>
      <c r="AK52" s="37">
        <v>0</v>
      </c>
      <c r="AL52" s="78">
        <v>0</v>
      </c>
    </row>
    <row r="53" spans="1:38" s="18" customFormat="1" ht="74.25" customHeight="1">
      <c r="A53" s="75" t="s">
        <v>134</v>
      </c>
      <c r="B53" s="19" t="s">
        <v>211</v>
      </c>
      <c r="C53" s="80" t="s">
        <v>137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7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7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77">
        <v>0</v>
      </c>
      <c r="Y53" s="37">
        <v>0</v>
      </c>
      <c r="Z53" s="37">
        <f>AG53</f>
        <v>9.745762711864407</v>
      </c>
      <c r="AA53" s="37">
        <v>0</v>
      </c>
      <c r="AB53" s="37">
        <v>0</v>
      </c>
      <c r="AC53" s="37">
        <f>AJ53</f>
        <v>5.73</v>
      </c>
      <c r="AD53" s="37">
        <v>0</v>
      </c>
      <c r="AE53" s="77">
        <v>0</v>
      </c>
      <c r="AF53" s="37">
        <v>0</v>
      </c>
      <c r="AG53" s="34">
        <v>9.745762711864407</v>
      </c>
      <c r="AH53" s="39">
        <v>0</v>
      </c>
      <c r="AI53" s="37">
        <v>0</v>
      </c>
      <c r="AJ53" s="35">
        <v>5.73</v>
      </c>
      <c r="AK53" s="37">
        <v>0</v>
      </c>
      <c r="AL53" s="78">
        <v>0</v>
      </c>
    </row>
    <row r="54" spans="1:38" s="18" customFormat="1" ht="49.5">
      <c r="A54" s="75" t="s">
        <v>134</v>
      </c>
      <c r="B54" s="19" t="s">
        <v>138</v>
      </c>
      <c r="C54" s="80" t="s">
        <v>139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7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7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77">
        <v>0</v>
      </c>
      <c r="Y54" s="37">
        <v>0</v>
      </c>
      <c r="Z54" s="37">
        <f>AG54</f>
        <v>7.472881355932204</v>
      </c>
      <c r="AA54" s="37">
        <v>0</v>
      </c>
      <c r="AB54" s="37">
        <v>0</v>
      </c>
      <c r="AC54" s="37">
        <f>AJ54</f>
        <v>4.4</v>
      </c>
      <c r="AD54" s="37">
        <v>0</v>
      </c>
      <c r="AE54" s="77">
        <v>0</v>
      </c>
      <c r="AF54" s="37">
        <v>0</v>
      </c>
      <c r="AG54" s="37">
        <v>7.472881355932204</v>
      </c>
      <c r="AH54" s="39">
        <v>0</v>
      </c>
      <c r="AI54" s="37">
        <v>0</v>
      </c>
      <c r="AJ54" s="35">
        <v>4.4</v>
      </c>
      <c r="AK54" s="37">
        <v>0</v>
      </c>
      <c r="AL54" s="78">
        <v>0</v>
      </c>
    </row>
    <row r="55" spans="1:38" s="18" customFormat="1" ht="49.5">
      <c r="A55" s="75" t="s">
        <v>134</v>
      </c>
      <c r="B55" s="26" t="s">
        <v>140</v>
      </c>
      <c r="C55" s="80" t="s">
        <v>141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7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7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77">
        <v>0</v>
      </c>
      <c r="Y55" s="37">
        <v>0</v>
      </c>
      <c r="Z55" s="37">
        <f>AG55</f>
        <v>1.6949152542372883</v>
      </c>
      <c r="AA55" s="37">
        <v>0</v>
      </c>
      <c r="AB55" s="37">
        <v>0</v>
      </c>
      <c r="AC55" s="37">
        <f>AJ55</f>
        <v>1.4</v>
      </c>
      <c r="AD55" s="37">
        <v>0</v>
      </c>
      <c r="AE55" s="77">
        <v>0</v>
      </c>
      <c r="AF55" s="37">
        <v>0</v>
      </c>
      <c r="AG55" s="34">
        <v>1.6949152542372883</v>
      </c>
      <c r="AH55" s="39">
        <v>0</v>
      </c>
      <c r="AI55" s="37">
        <v>0</v>
      </c>
      <c r="AJ55" s="35">
        <v>1.4</v>
      </c>
      <c r="AK55" s="37">
        <v>0</v>
      </c>
      <c r="AL55" s="78">
        <v>0</v>
      </c>
    </row>
    <row r="56" spans="1:38" s="18" customFormat="1" ht="49.5">
      <c r="A56" s="75" t="s">
        <v>134</v>
      </c>
      <c r="B56" s="19" t="s">
        <v>142</v>
      </c>
      <c r="C56" s="80" t="s">
        <v>143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7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7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77">
        <v>0</v>
      </c>
      <c r="Y56" s="37">
        <v>0</v>
      </c>
      <c r="Z56" s="37">
        <f aca="true" t="shared" si="16" ref="Z56:Z64">AG56</f>
        <v>1.3296610169491525</v>
      </c>
      <c r="AA56" s="37">
        <v>0</v>
      </c>
      <c r="AB56" s="37">
        <v>0</v>
      </c>
      <c r="AC56" s="37">
        <f aca="true" t="shared" si="17" ref="AC56:AC64">AJ56</f>
        <v>0.69</v>
      </c>
      <c r="AD56" s="37">
        <v>0</v>
      </c>
      <c r="AE56" s="77">
        <v>0</v>
      </c>
      <c r="AF56" s="37">
        <v>0</v>
      </c>
      <c r="AG56" s="37">
        <v>1.3296610169491525</v>
      </c>
      <c r="AH56" s="39">
        <v>0</v>
      </c>
      <c r="AI56" s="37">
        <v>0</v>
      </c>
      <c r="AJ56" s="35">
        <v>0.69</v>
      </c>
      <c r="AK56" s="37">
        <v>0</v>
      </c>
      <c r="AL56" s="78">
        <v>0</v>
      </c>
    </row>
    <row r="57" spans="1:38" s="18" customFormat="1" ht="49.5">
      <c r="A57" s="75" t="s">
        <v>134</v>
      </c>
      <c r="B57" s="19" t="s">
        <v>144</v>
      </c>
      <c r="C57" s="80" t="s">
        <v>145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7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7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77">
        <v>0</v>
      </c>
      <c r="Y57" s="37">
        <v>0</v>
      </c>
      <c r="Z57" s="37">
        <f t="shared" si="16"/>
        <v>1.0601694915254236</v>
      </c>
      <c r="AA57" s="37">
        <v>0</v>
      </c>
      <c r="AB57" s="37">
        <v>0</v>
      </c>
      <c r="AC57" s="37">
        <f t="shared" si="17"/>
        <v>0.55</v>
      </c>
      <c r="AD57" s="37">
        <v>0</v>
      </c>
      <c r="AE57" s="77">
        <v>0</v>
      </c>
      <c r="AF57" s="37">
        <v>0</v>
      </c>
      <c r="AG57" s="37">
        <v>1.0601694915254236</v>
      </c>
      <c r="AH57" s="39">
        <v>0</v>
      </c>
      <c r="AI57" s="37">
        <v>0</v>
      </c>
      <c r="AJ57" s="35">
        <v>0.55</v>
      </c>
      <c r="AK57" s="37">
        <v>0</v>
      </c>
      <c r="AL57" s="78">
        <v>0</v>
      </c>
    </row>
    <row r="58" spans="1:38" s="18" customFormat="1" ht="49.5">
      <c r="A58" s="75" t="s">
        <v>134</v>
      </c>
      <c r="B58" s="19" t="s">
        <v>146</v>
      </c>
      <c r="C58" s="80" t="s">
        <v>147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7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7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77">
        <v>0</v>
      </c>
      <c r="Y58" s="37">
        <v>0</v>
      </c>
      <c r="Z58" s="37">
        <f t="shared" si="16"/>
        <v>2.6016949152542375</v>
      </c>
      <c r="AA58" s="37">
        <v>0</v>
      </c>
      <c r="AB58" s="37">
        <v>0</v>
      </c>
      <c r="AC58" s="37">
        <f t="shared" si="17"/>
        <v>1.35</v>
      </c>
      <c r="AD58" s="37">
        <v>0</v>
      </c>
      <c r="AE58" s="77">
        <v>0</v>
      </c>
      <c r="AF58" s="37">
        <v>0</v>
      </c>
      <c r="AG58" s="37">
        <v>2.6016949152542375</v>
      </c>
      <c r="AH58" s="39">
        <v>0</v>
      </c>
      <c r="AI58" s="37">
        <v>0</v>
      </c>
      <c r="AJ58" s="35">
        <v>1.35</v>
      </c>
      <c r="AK58" s="37">
        <v>0</v>
      </c>
      <c r="AL58" s="78">
        <v>0</v>
      </c>
    </row>
    <row r="59" spans="1:38" s="20" customFormat="1" ht="49.5">
      <c r="A59" s="75" t="s">
        <v>134</v>
      </c>
      <c r="B59" s="19" t="s">
        <v>148</v>
      </c>
      <c r="C59" s="80" t="s">
        <v>149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7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7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77">
        <v>0</v>
      </c>
      <c r="Y59" s="37">
        <v>0</v>
      </c>
      <c r="Z59" s="37">
        <f t="shared" si="16"/>
        <v>6.657627118644068</v>
      </c>
      <c r="AA59" s="37">
        <v>0</v>
      </c>
      <c r="AB59" s="37">
        <v>0</v>
      </c>
      <c r="AC59" s="37">
        <f t="shared" si="17"/>
        <v>2.726</v>
      </c>
      <c r="AD59" s="37">
        <v>0</v>
      </c>
      <c r="AE59" s="77">
        <v>0</v>
      </c>
      <c r="AF59" s="37">
        <v>0</v>
      </c>
      <c r="AG59" s="37">
        <v>6.657627118644068</v>
      </c>
      <c r="AH59" s="39">
        <v>0</v>
      </c>
      <c r="AI59" s="37">
        <v>0</v>
      </c>
      <c r="AJ59" s="35">
        <v>2.726</v>
      </c>
      <c r="AK59" s="37">
        <v>0</v>
      </c>
      <c r="AL59" s="78">
        <v>0</v>
      </c>
    </row>
    <row r="60" spans="1:38" s="20" customFormat="1" ht="49.5">
      <c r="A60" s="75" t="s">
        <v>134</v>
      </c>
      <c r="B60" s="19" t="s">
        <v>150</v>
      </c>
      <c r="C60" s="80" t="s">
        <v>151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7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7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77">
        <v>0</v>
      </c>
      <c r="Y60" s="37">
        <v>0</v>
      </c>
      <c r="Z60" s="37">
        <f t="shared" si="16"/>
        <v>2.707627118644068</v>
      </c>
      <c r="AA60" s="37">
        <v>0</v>
      </c>
      <c r="AB60" s="37">
        <v>0</v>
      </c>
      <c r="AC60" s="37">
        <f t="shared" si="17"/>
        <v>1.36</v>
      </c>
      <c r="AD60" s="37">
        <v>0</v>
      </c>
      <c r="AE60" s="77">
        <v>0</v>
      </c>
      <c r="AF60" s="37">
        <v>0</v>
      </c>
      <c r="AG60" s="34">
        <v>2.707627118644068</v>
      </c>
      <c r="AH60" s="39">
        <v>0</v>
      </c>
      <c r="AI60" s="37">
        <v>0</v>
      </c>
      <c r="AJ60" s="35">
        <v>1.36</v>
      </c>
      <c r="AK60" s="37">
        <v>0</v>
      </c>
      <c r="AL60" s="78">
        <v>0</v>
      </c>
    </row>
    <row r="61" spans="1:38" s="18" customFormat="1" ht="49.5">
      <c r="A61" s="75" t="s">
        <v>134</v>
      </c>
      <c r="B61" s="19" t="s">
        <v>152</v>
      </c>
      <c r="C61" s="80" t="s">
        <v>153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7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7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77">
        <v>0</v>
      </c>
      <c r="Y61" s="37">
        <v>0</v>
      </c>
      <c r="Z61" s="37">
        <f t="shared" si="16"/>
        <v>0.8389830508474576</v>
      </c>
      <c r="AA61" s="37">
        <v>0</v>
      </c>
      <c r="AB61" s="37">
        <v>0</v>
      </c>
      <c r="AC61" s="37">
        <f t="shared" si="17"/>
        <v>1.16</v>
      </c>
      <c r="AD61" s="37">
        <v>0</v>
      </c>
      <c r="AE61" s="77">
        <v>0</v>
      </c>
      <c r="AF61" s="37">
        <v>0</v>
      </c>
      <c r="AG61" s="34">
        <v>0.8389830508474576</v>
      </c>
      <c r="AH61" s="39">
        <v>0</v>
      </c>
      <c r="AI61" s="37">
        <v>0</v>
      </c>
      <c r="AJ61" s="35">
        <v>1.16</v>
      </c>
      <c r="AK61" s="37">
        <v>0</v>
      </c>
      <c r="AL61" s="78">
        <v>0</v>
      </c>
    </row>
    <row r="62" spans="1:38" s="20" customFormat="1" ht="49.5">
      <c r="A62" s="75" t="s">
        <v>134</v>
      </c>
      <c r="B62" s="19" t="s">
        <v>154</v>
      </c>
      <c r="C62" s="80" t="s">
        <v>155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7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7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77">
        <v>0</v>
      </c>
      <c r="Y62" s="37">
        <v>0</v>
      </c>
      <c r="Z62" s="37">
        <f t="shared" si="16"/>
        <v>2.3550847457627118</v>
      </c>
      <c r="AA62" s="37">
        <v>0</v>
      </c>
      <c r="AB62" s="37">
        <v>0</v>
      </c>
      <c r="AC62" s="37">
        <f t="shared" si="17"/>
        <v>2.306</v>
      </c>
      <c r="AD62" s="37">
        <v>0</v>
      </c>
      <c r="AE62" s="77">
        <v>0</v>
      </c>
      <c r="AF62" s="37">
        <v>0</v>
      </c>
      <c r="AG62" s="34">
        <v>2.3550847457627118</v>
      </c>
      <c r="AH62" s="39">
        <v>0</v>
      </c>
      <c r="AI62" s="37">
        <v>0</v>
      </c>
      <c r="AJ62" s="35">
        <v>2.306</v>
      </c>
      <c r="AK62" s="37">
        <v>0</v>
      </c>
      <c r="AL62" s="81">
        <v>0</v>
      </c>
    </row>
    <row r="63" spans="1:38" s="20" customFormat="1" ht="49.5">
      <c r="A63" s="75" t="s">
        <v>134</v>
      </c>
      <c r="B63" s="19" t="s">
        <v>156</v>
      </c>
      <c r="C63" s="80" t="s">
        <v>157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7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7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77">
        <v>0</v>
      </c>
      <c r="Y63" s="37">
        <v>0</v>
      </c>
      <c r="Z63" s="37">
        <f t="shared" si="16"/>
        <v>3.044915254237288</v>
      </c>
      <c r="AA63" s="37">
        <v>0</v>
      </c>
      <c r="AB63" s="37">
        <v>0</v>
      </c>
      <c r="AC63" s="37">
        <f t="shared" si="17"/>
        <v>1.73</v>
      </c>
      <c r="AD63" s="37">
        <v>0</v>
      </c>
      <c r="AE63" s="77">
        <v>0</v>
      </c>
      <c r="AF63" s="37">
        <v>0</v>
      </c>
      <c r="AG63" s="34">
        <v>3.044915254237288</v>
      </c>
      <c r="AH63" s="39">
        <v>0</v>
      </c>
      <c r="AI63" s="37">
        <v>0</v>
      </c>
      <c r="AJ63" s="35">
        <v>1.73</v>
      </c>
      <c r="AK63" s="37">
        <v>0</v>
      </c>
      <c r="AL63" s="81">
        <v>0</v>
      </c>
    </row>
    <row r="64" spans="1:38" s="18" customFormat="1" ht="49.5">
      <c r="A64" s="75" t="s">
        <v>134</v>
      </c>
      <c r="B64" s="19" t="s">
        <v>158</v>
      </c>
      <c r="C64" s="80" t="s">
        <v>159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7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7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77">
        <v>0</v>
      </c>
      <c r="Y64" s="37">
        <v>0</v>
      </c>
      <c r="Z64" s="37">
        <f t="shared" si="16"/>
        <v>1.9542372881355934</v>
      </c>
      <c r="AA64" s="37">
        <v>0</v>
      </c>
      <c r="AB64" s="37">
        <v>0</v>
      </c>
      <c r="AC64" s="37">
        <f t="shared" si="17"/>
        <v>3.935</v>
      </c>
      <c r="AD64" s="37">
        <v>0</v>
      </c>
      <c r="AE64" s="77">
        <v>0</v>
      </c>
      <c r="AF64" s="37">
        <v>0</v>
      </c>
      <c r="AG64" s="34">
        <v>1.9542372881355934</v>
      </c>
      <c r="AH64" s="39">
        <v>0</v>
      </c>
      <c r="AI64" s="37">
        <v>0</v>
      </c>
      <c r="AJ64" s="35">
        <v>3.935</v>
      </c>
      <c r="AK64" s="37">
        <v>0</v>
      </c>
      <c r="AL64" s="78">
        <v>0</v>
      </c>
    </row>
    <row r="65" spans="1:38" s="18" customFormat="1" ht="33">
      <c r="A65" s="75" t="s">
        <v>134</v>
      </c>
      <c r="B65" s="19" t="s">
        <v>160</v>
      </c>
      <c r="C65" s="80" t="s">
        <v>161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82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82">
        <v>0</v>
      </c>
      <c r="R65" s="25">
        <v>0</v>
      </c>
      <c r="S65" s="25">
        <f>AG65</f>
        <v>0.15338983050847457</v>
      </c>
      <c r="T65" s="25">
        <v>0</v>
      </c>
      <c r="U65" s="25">
        <v>0</v>
      </c>
      <c r="V65" s="25">
        <v>0</v>
      </c>
      <c r="W65" s="25">
        <v>0</v>
      </c>
      <c r="X65" s="82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82">
        <v>0</v>
      </c>
      <c r="AF65" s="25">
        <v>0</v>
      </c>
      <c r="AG65" s="37">
        <v>0.15338983050847457</v>
      </c>
      <c r="AH65" s="39">
        <v>0</v>
      </c>
      <c r="AI65" s="25">
        <v>0</v>
      </c>
      <c r="AJ65" s="25">
        <v>0</v>
      </c>
      <c r="AK65" s="25">
        <v>0</v>
      </c>
      <c r="AL65" s="81">
        <v>0</v>
      </c>
    </row>
    <row r="66" spans="1:38" s="23" customFormat="1" ht="33">
      <c r="A66" s="75" t="s">
        <v>134</v>
      </c>
      <c r="B66" s="19" t="s">
        <v>162</v>
      </c>
      <c r="C66" s="80" t="s">
        <v>163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82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82">
        <v>0</v>
      </c>
      <c r="R66" s="25">
        <v>0</v>
      </c>
      <c r="S66" s="25">
        <f aca="true" t="shared" si="18" ref="S66:S71">AG66</f>
        <v>0.30254237288135594</v>
      </c>
      <c r="T66" s="25">
        <v>0</v>
      </c>
      <c r="U66" s="25">
        <v>0</v>
      </c>
      <c r="V66" s="25">
        <v>0</v>
      </c>
      <c r="W66" s="25">
        <v>0</v>
      </c>
      <c r="X66" s="82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82">
        <v>0</v>
      </c>
      <c r="AF66" s="25">
        <v>0</v>
      </c>
      <c r="AG66" s="34">
        <v>0.30254237288135594</v>
      </c>
      <c r="AH66" s="39">
        <v>0</v>
      </c>
      <c r="AI66" s="25">
        <v>0</v>
      </c>
      <c r="AJ66" s="25">
        <v>0</v>
      </c>
      <c r="AK66" s="25">
        <v>0</v>
      </c>
      <c r="AL66" s="78">
        <v>0</v>
      </c>
    </row>
    <row r="67" spans="1:38" s="18" customFormat="1" ht="33">
      <c r="A67" s="75" t="s">
        <v>134</v>
      </c>
      <c r="B67" s="19" t="s">
        <v>164</v>
      </c>
      <c r="C67" s="80" t="s">
        <v>165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82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82">
        <v>0</v>
      </c>
      <c r="R67" s="25">
        <v>0</v>
      </c>
      <c r="S67" s="25">
        <f t="shared" si="18"/>
        <v>0.1423728813559322</v>
      </c>
      <c r="T67" s="25">
        <v>0</v>
      </c>
      <c r="U67" s="25">
        <v>0</v>
      </c>
      <c r="V67" s="25">
        <v>0</v>
      </c>
      <c r="W67" s="25">
        <v>0</v>
      </c>
      <c r="X67" s="82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82">
        <v>0</v>
      </c>
      <c r="AF67" s="25">
        <v>0</v>
      </c>
      <c r="AG67" s="37">
        <v>0.1423728813559322</v>
      </c>
      <c r="AH67" s="39">
        <v>0</v>
      </c>
      <c r="AI67" s="25">
        <v>0</v>
      </c>
      <c r="AJ67" s="25">
        <v>0</v>
      </c>
      <c r="AK67" s="25">
        <v>0</v>
      </c>
      <c r="AL67" s="78">
        <v>0</v>
      </c>
    </row>
    <row r="68" spans="1:38" s="18" customFormat="1" ht="33">
      <c r="A68" s="75" t="s">
        <v>134</v>
      </c>
      <c r="B68" s="19" t="s">
        <v>166</v>
      </c>
      <c r="C68" s="80" t="s">
        <v>167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82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82">
        <v>0</v>
      </c>
      <c r="R68" s="25">
        <v>0</v>
      </c>
      <c r="S68" s="25">
        <f t="shared" si="18"/>
        <v>0.10677966101694916</v>
      </c>
      <c r="T68" s="25">
        <v>0</v>
      </c>
      <c r="U68" s="25">
        <v>0</v>
      </c>
      <c r="V68" s="25">
        <v>0</v>
      </c>
      <c r="W68" s="25">
        <v>0</v>
      </c>
      <c r="X68" s="82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82">
        <v>0</v>
      </c>
      <c r="AF68" s="25">
        <v>0</v>
      </c>
      <c r="AG68" s="37">
        <v>0.10677966101694916</v>
      </c>
      <c r="AH68" s="39">
        <v>0</v>
      </c>
      <c r="AI68" s="25">
        <v>0</v>
      </c>
      <c r="AJ68" s="25">
        <v>0</v>
      </c>
      <c r="AK68" s="25">
        <v>0</v>
      </c>
      <c r="AL68" s="78">
        <v>0</v>
      </c>
    </row>
    <row r="69" spans="1:38" s="18" customFormat="1" ht="33">
      <c r="A69" s="75" t="s">
        <v>134</v>
      </c>
      <c r="B69" s="19" t="s">
        <v>168</v>
      </c>
      <c r="C69" s="80" t="s">
        <v>169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82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82">
        <v>0</v>
      </c>
      <c r="R69" s="25">
        <v>0</v>
      </c>
      <c r="S69" s="25">
        <f t="shared" si="18"/>
        <v>0.15423728813559323</v>
      </c>
      <c r="T69" s="25">
        <v>0</v>
      </c>
      <c r="U69" s="25">
        <v>0</v>
      </c>
      <c r="V69" s="25">
        <v>0</v>
      </c>
      <c r="W69" s="25">
        <v>0</v>
      </c>
      <c r="X69" s="82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82">
        <v>0</v>
      </c>
      <c r="AF69" s="25">
        <v>0</v>
      </c>
      <c r="AG69" s="37">
        <v>0.15423728813559323</v>
      </c>
      <c r="AH69" s="39">
        <v>0</v>
      </c>
      <c r="AI69" s="25">
        <v>0</v>
      </c>
      <c r="AJ69" s="25">
        <v>0</v>
      </c>
      <c r="AK69" s="25">
        <v>0</v>
      </c>
      <c r="AL69" s="78">
        <v>0</v>
      </c>
    </row>
    <row r="70" spans="1:38" s="22" customFormat="1" ht="49.5">
      <c r="A70" s="75" t="s">
        <v>134</v>
      </c>
      <c r="B70" s="19" t="s">
        <v>170</v>
      </c>
      <c r="C70" s="80" t="s">
        <v>171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82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82">
        <v>0</v>
      </c>
      <c r="R70" s="25">
        <v>0</v>
      </c>
      <c r="S70" s="25">
        <f t="shared" si="18"/>
        <v>0.17627118644067796</v>
      </c>
      <c r="T70" s="25">
        <v>0</v>
      </c>
      <c r="U70" s="25">
        <v>0</v>
      </c>
      <c r="V70" s="25">
        <v>0</v>
      </c>
      <c r="W70" s="25">
        <v>0</v>
      </c>
      <c r="X70" s="82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82">
        <v>0</v>
      </c>
      <c r="AF70" s="25">
        <v>0</v>
      </c>
      <c r="AG70" s="37">
        <v>0.17627118644067796</v>
      </c>
      <c r="AH70" s="39">
        <v>0</v>
      </c>
      <c r="AI70" s="25">
        <v>0</v>
      </c>
      <c r="AJ70" s="25">
        <v>0</v>
      </c>
      <c r="AK70" s="25">
        <v>0</v>
      </c>
      <c r="AL70" s="78">
        <v>0</v>
      </c>
    </row>
    <row r="71" spans="1:38" s="20" customFormat="1" ht="66">
      <c r="A71" s="75" t="s">
        <v>134</v>
      </c>
      <c r="B71" s="19" t="s">
        <v>172</v>
      </c>
      <c r="C71" s="80" t="s">
        <v>173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82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82">
        <v>0</v>
      </c>
      <c r="R71" s="25">
        <v>0</v>
      </c>
      <c r="S71" s="25">
        <f t="shared" si="18"/>
        <v>0.18135593220338983</v>
      </c>
      <c r="T71" s="25">
        <v>0</v>
      </c>
      <c r="U71" s="25">
        <v>0</v>
      </c>
      <c r="V71" s="25">
        <v>0</v>
      </c>
      <c r="W71" s="25">
        <v>0</v>
      </c>
      <c r="X71" s="82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82">
        <v>0</v>
      </c>
      <c r="AF71" s="25">
        <v>0</v>
      </c>
      <c r="AG71" s="37">
        <v>0.18135593220338983</v>
      </c>
      <c r="AH71" s="39">
        <v>0</v>
      </c>
      <c r="AI71" s="25">
        <v>0</v>
      </c>
      <c r="AJ71" s="25">
        <v>0</v>
      </c>
      <c r="AK71" s="25">
        <v>0</v>
      </c>
      <c r="AL71" s="78">
        <v>0</v>
      </c>
    </row>
    <row r="72" spans="1:38" s="20" customFormat="1" ht="49.5">
      <c r="A72" s="72" t="s">
        <v>174</v>
      </c>
      <c r="B72" s="27" t="s">
        <v>175</v>
      </c>
      <c r="C72" s="74" t="s">
        <v>59</v>
      </c>
      <c r="D72" s="40">
        <f aca="true" t="shared" si="19" ref="D72:S73">D73</f>
        <v>0</v>
      </c>
      <c r="E72" s="40">
        <f t="shared" si="19"/>
        <v>0</v>
      </c>
      <c r="F72" s="40">
        <f t="shared" si="19"/>
        <v>0</v>
      </c>
      <c r="G72" s="40">
        <f t="shared" si="19"/>
        <v>0</v>
      </c>
      <c r="H72" s="40">
        <f t="shared" si="19"/>
        <v>0</v>
      </c>
      <c r="I72" s="40">
        <f t="shared" si="19"/>
        <v>0</v>
      </c>
      <c r="J72" s="83">
        <f t="shared" si="19"/>
        <v>0</v>
      </c>
      <c r="K72" s="40">
        <f t="shared" si="19"/>
        <v>0</v>
      </c>
      <c r="L72" s="40">
        <f t="shared" si="19"/>
        <v>0</v>
      </c>
      <c r="M72" s="40">
        <f t="shared" si="19"/>
        <v>0</v>
      </c>
      <c r="N72" s="40">
        <f t="shared" si="19"/>
        <v>0</v>
      </c>
      <c r="O72" s="40">
        <f t="shared" si="19"/>
        <v>0</v>
      </c>
      <c r="P72" s="40">
        <f t="shared" si="19"/>
        <v>0</v>
      </c>
      <c r="Q72" s="83">
        <f t="shared" si="19"/>
        <v>0</v>
      </c>
      <c r="R72" s="40">
        <f t="shared" si="19"/>
        <v>0</v>
      </c>
      <c r="S72" s="40">
        <f t="shared" si="19"/>
        <v>0</v>
      </c>
      <c r="T72" s="40">
        <f aca="true" t="shared" si="20" ref="T72:AC73">T73</f>
        <v>0</v>
      </c>
      <c r="U72" s="40">
        <f t="shared" si="20"/>
        <v>0</v>
      </c>
      <c r="V72" s="40">
        <f t="shared" si="20"/>
        <v>0</v>
      </c>
      <c r="W72" s="40">
        <f t="shared" si="20"/>
        <v>0</v>
      </c>
      <c r="X72" s="83">
        <f t="shared" si="20"/>
        <v>0</v>
      </c>
      <c r="Y72" s="40">
        <f t="shared" si="20"/>
        <v>0</v>
      </c>
      <c r="Z72" s="40">
        <f t="shared" si="20"/>
        <v>0.3313559322033899</v>
      </c>
      <c r="AA72" s="40">
        <f t="shared" si="20"/>
        <v>0</v>
      </c>
      <c r="AB72" s="40">
        <f t="shared" si="20"/>
        <v>0</v>
      </c>
      <c r="AC72" s="40">
        <f t="shared" si="20"/>
        <v>0</v>
      </c>
      <c r="AD72" s="40">
        <f aca="true" t="shared" si="21" ref="AD72:AL73">AD73</f>
        <v>0</v>
      </c>
      <c r="AE72" s="83">
        <f t="shared" si="21"/>
        <v>0</v>
      </c>
      <c r="AF72" s="40">
        <f t="shared" si="21"/>
        <v>0</v>
      </c>
      <c r="AG72" s="40">
        <f t="shared" si="21"/>
        <v>0.3313559322033899</v>
      </c>
      <c r="AH72" s="40">
        <f t="shared" si="21"/>
        <v>0</v>
      </c>
      <c r="AI72" s="40">
        <f t="shared" si="21"/>
        <v>0</v>
      </c>
      <c r="AJ72" s="40">
        <f t="shared" si="21"/>
        <v>0</v>
      </c>
      <c r="AK72" s="40">
        <f t="shared" si="21"/>
        <v>0</v>
      </c>
      <c r="AL72" s="83">
        <f t="shared" si="21"/>
        <v>0</v>
      </c>
    </row>
    <row r="73" spans="1:38" s="18" customFormat="1" ht="66">
      <c r="A73" s="72" t="s">
        <v>176</v>
      </c>
      <c r="B73" s="27" t="s">
        <v>177</v>
      </c>
      <c r="C73" s="74" t="s">
        <v>59</v>
      </c>
      <c r="D73" s="40">
        <f t="shared" si="19"/>
        <v>0</v>
      </c>
      <c r="E73" s="40">
        <f t="shared" si="19"/>
        <v>0</v>
      </c>
      <c r="F73" s="40">
        <f t="shared" si="19"/>
        <v>0</v>
      </c>
      <c r="G73" s="40">
        <f t="shared" si="19"/>
        <v>0</v>
      </c>
      <c r="H73" s="40">
        <f t="shared" si="19"/>
        <v>0</v>
      </c>
      <c r="I73" s="40">
        <f t="shared" si="19"/>
        <v>0</v>
      </c>
      <c r="J73" s="83">
        <f t="shared" si="19"/>
        <v>0</v>
      </c>
      <c r="K73" s="40">
        <f t="shared" si="19"/>
        <v>0</v>
      </c>
      <c r="L73" s="40">
        <f t="shared" si="19"/>
        <v>0</v>
      </c>
      <c r="M73" s="40">
        <f t="shared" si="19"/>
        <v>0</v>
      </c>
      <c r="N73" s="40">
        <f t="shared" si="19"/>
        <v>0</v>
      </c>
      <c r="O73" s="40">
        <f t="shared" si="19"/>
        <v>0</v>
      </c>
      <c r="P73" s="40">
        <f t="shared" si="19"/>
        <v>0</v>
      </c>
      <c r="Q73" s="83">
        <f t="shared" si="19"/>
        <v>0</v>
      </c>
      <c r="R73" s="40">
        <f t="shared" si="19"/>
        <v>0</v>
      </c>
      <c r="S73" s="40">
        <f t="shared" si="19"/>
        <v>0</v>
      </c>
      <c r="T73" s="40">
        <f t="shared" si="20"/>
        <v>0</v>
      </c>
      <c r="U73" s="40">
        <f t="shared" si="20"/>
        <v>0</v>
      </c>
      <c r="V73" s="40">
        <f t="shared" si="20"/>
        <v>0</v>
      </c>
      <c r="W73" s="40">
        <f t="shared" si="20"/>
        <v>0</v>
      </c>
      <c r="X73" s="83">
        <f t="shared" si="20"/>
        <v>0</v>
      </c>
      <c r="Y73" s="40">
        <f t="shared" si="20"/>
        <v>0</v>
      </c>
      <c r="Z73" s="40">
        <f t="shared" si="20"/>
        <v>0.3313559322033899</v>
      </c>
      <c r="AA73" s="40">
        <f t="shared" si="20"/>
        <v>0</v>
      </c>
      <c r="AB73" s="40">
        <f t="shared" si="20"/>
        <v>0</v>
      </c>
      <c r="AC73" s="40">
        <f t="shared" si="20"/>
        <v>0</v>
      </c>
      <c r="AD73" s="40">
        <f t="shared" si="21"/>
        <v>0</v>
      </c>
      <c r="AE73" s="83">
        <f t="shared" si="21"/>
        <v>0</v>
      </c>
      <c r="AF73" s="40">
        <f t="shared" si="21"/>
        <v>0</v>
      </c>
      <c r="AG73" s="40">
        <f t="shared" si="21"/>
        <v>0.3313559322033899</v>
      </c>
      <c r="AH73" s="40">
        <f t="shared" si="21"/>
        <v>0</v>
      </c>
      <c r="AI73" s="40">
        <f t="shared" si="21"/>
        <v>0</v>
      </c>
      <c r="AJ73" s="40">
        <f t="shared" si="21"/>
        <v>0</v>
      </c>
      <c r="AK73" s="40">
        <f t="shared" si="21"/>
        <v>0</v>
      </c>
      <c r="AL73" s="83">
        <f t="shared" si="21"/>
        <v>0</v>
      </c>
    </row>
    <row r="74" spans="1:38" s="18" customFormat="1" ht="66">
      <c r="A74" s="84" t="s">
        <v>89</v>
      </c>
      <c r="B74" s="19" t="s">
        <v>178</v>
      </c>
      <c r="C74" s="80" t="s">
        <v>179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7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7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77">
        <v>0</v>
      </c>
      <c r="Y74" s="37">
        <v>0</v>
      </c>
      <c r="Z74" s="37">
        <f>AG74</f>
        <v>0.3313559322033899</v>
      </c>
      <c r="AA74" s="37">
        <v>0</v>
      </c>
      <c r="AB74" s="37">
        <v>0</v>
      </c>
      <c r="AC74" s="37">
        <v>0</v>
      </c>
      <c r="AD74" s="37">
        <v>0</v>
      </c>
      <c r="AE74" s="77">
        <v>0</v>
      </c>
      <c r="AF74" s="37">
        <v>0</v>
      </c>
      <c r="AG74" s="37">
        <v>0.3313559322033899</v>
      </c>
      <c r="AH74" s="39">
        <v>0</v>
      </c>
      <c r="AI74" s="37">
        <v>0</v>
      </c>
      <c r="AJ74" s="35">
        <v>0</v>
      </c>
      <c r="AK74" s="37">
        <v>0</v>
      </c>
      <c r="AL74" s="78">
        <v>0</v>
      </c>
    </row>
    <row r="75" spans="1:38" s="21" customFormat="1" ht="49.5">
      <c r="A75" s="85" t="s">
        <v>76</v>
      </c>
      <c r="B75" s="27" t="s">
        <v>77</v>
      </c>
      <c r="C75" s="67" t="s">
        <v>59</v>
      </c>
      <c r="D75" s="40">
        <f aca="true" t="shared" si="22" ref="D75:AL75">SUM(D76:D76)</f>
        <v>0</v>
      </c>
      <c r="E75" s="40">
        <f t="shared" si="22"/>
        <v>0</v>
      </c>
      <c r="F75" s="40">
        <f t="shared" si="22"/>
        <v>0</v>
      </c>
      <c r="G75" s="40">
        <f t="shared" si="22"/>
        <v>0</v>
      </c>
      <c r="H75" s="40">
        <f t="shared" si="22"/>
        <v>0</v>
      </c>
      <c r="I75" s="40">
        <f t="shared" si="22"/>
        <v>0</v>
      </c>
      <c r="J75" s="83">
        <f t="shared" si="22"/>
        <v>0</v>
      </c>
      <c r="K75" s="40">
        <f t="shared" si="22"/>
        <v>0</v>
      </c>
      <c r="L75" s="40">
        <f t="shared" si="22"/>
        <v>0</v>
      </c>
      <c r="M75" s="40">
        <f t="shared" si="22"/>
        <v>0</v>
      </c>
      <c r="N75" s="40">
        <f t="shared" si="22"/>
        <v>0</v>
      </c>
      <c r="O75" s="40">
        <f t="shared" si="22"/>
        <v>0</v>
      </c>
      <c r="P75" s="40">
        <f t="shared" si="22"/>
        <v>0</v>
      </c>
      <c r="Q75" s="83">
        <f t="shared" si="22"/>
        <v>0</v>
      </c>
      <c r="R75" s="40">
        <f t="shared" si="22"/>
        <v>0</v>
      </c>
      <c r="S75" s="40">
        <f t="shared" si="22"/>
        <v>0.0711864406779661</v>
      </c>
      <c r="T75" s="40">
        <f t="shared" si="22"/>
        <v>0</v>
      </c>
      <c r="U75" s="40">
        <f t="shared" si="22"/>
        <v>0</v>
      </c>
      <c r="V75" s="40">
        <f t="shared" si="22"/>
        <v>0</v>
      </c>
      <c r="W75" s="40">
        <f t="shared" si="22"/>
        <v>0</v>
      </c>
      <c r="X75" s="83">
        <f t="shared" si="22"/>
        <v>0</v>
      </c>
      <c r="Y75" s="40">
        <f t="shared" si="22"/>
        <v>0</v>
      </c>
      <c r="Z75" s="40">
        <f t="shared" si="22"/>
        <v>0</v>
      </c>
      <c r="AA75" s="40">
        <f t="shared" si="22"/>
        <v>0</v>
      </c>
      <c r="AB75" s="40">
        <f t="shared" si="22"/>
        <v>0</v>
      </c>
      <c r="AC75" s="40">
        <f t="shared" si="22"/>
        <v>0</v>
      </c>
      <c r="AD75" s="40">
        <f t="shared" si="22"/>
        <v>0</v>
      </c>
      <c r="AE75" s="83">
        <f t="shared" si="22"/>
        <v>0</v>
      </c>
      <c r="AF75" s="40">
        <f t="shared" si="22"/>
        <v>0</v>
      </c>
      <c r="AG75" s="40">
        <f t="shared" si="22"/>
        <v>0.0711864406779661</v>
      </c>
      <c r="AH75" s="40">
        <f t="shared" si="22"/>
        <v>0</v>
      </c>
      <c r="AI75" s="40">
        <f t="shared" si="22"/>
        <v>0</v>
      </c>
      <c r="AJ75" s="40">
        <f t="shared" si="22"/>
        <v>0</v>
      </c>
      <c r="AK75" s="40">
        <f t="shared" si="22"/>
        <v>0</v>
      </c>
      <c r="AL75" s="83">
        <f t="shared" si="22"/>
        <v>0</v>
      </c>
    </row>
    <row r="76" spans="1:38" ht="33">
      <c r="A76" s="84" t="s">
        <v>76</v>
      </c>
      <c r="B76" s="19" t="s">
        <v>180</v>
      </c>
      <c r="C76" s="80" t="s">
        <v>181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82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82">
        <v>0</v>
      </c>
      <c r="R76" s="25">
        <v>0</v>
      </c>
      <c r="S76" s="25">
        <f>AG76</f>
        <v>0.0711864406779661</v>
      </c>
      <c r="T76" s="25">
        <v>0</v>
      </c>
      <c r="U76" s="25">
        <v>0</v>
      </c>
      <c r="V76" s="25">
        <v>0</v>
      </c>
      <c r="W76" s="25">
        <v>0</v>
      </c>
      <c r="X76" s="82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82">
        <v>0</v>
      </c>
      <c r="AF76" s="25">
        <v>0</v>
      </c>
      <c r="AG76" s="37">
        <v>0.0711864406779661</v>
      </c>
      <c r="AH76" s="39">
        <v>0</v>
      </c>
      <c r="AI76" s="25">
        <v>0</v>
      </c>
      <c r="AJ76" s="35">
        <v>0</v>
      </c>
      <c r="AK76" s="25">
        <v>0</v>
      </c>
      <c r="AL76" s="78">
        <v>0</v>
      </c>
    </row>
    <row r="77" spans="1:38" ht="33">
      <c r="A77" s="68" t="s">
        <v>57</v>
      </c>
      <c r="B77" s="69" t="s">
        <v>182</v>
      </c>
      <c r="C77" s="70" t="s">
        <v>59</v>
      </c>
      <c r="D77" s="33">
        <f>D78</f>
        <v>0</v>
      </c>
      <c r="E77" s="33">
        <f aca="true" t="shared" si="23" ref="E77:AL77">E78</f>
        <v>0</v>
      </c>
      <c r="F77" s="33">
        <f t="shared" si="23"/>
        <v>0</v>
      </c>
      <c r="G77" s="33">
        <f t="shared" si="23"/>
        <v>0</v>
      </c>
      <c r="H77" s="33">
        <f t="shared" si="23"/>
        <v>0</v>
      </c>
      <c r="I77" s="33">
        <f t="shared" si="23"/>
        <v>0</v>
      </c>
      <c r="J77" s="33">
        <f t="shared" si="23"/>
        <v>0</v>
      </c>
      <c r="K77" s="33">
        <f t="shared" si="23"/>
        <v>0</v>
      </c>
      <c r="L77" s="33">
        <f t="shared" si="23"/>
        <v>0</v>
      </c>
      <c r="M77" s="33">
        <f t="shared" si="23"/>
        <v>0</v>
      </c>
      <c r="N77" s="33">
        <f t="shared" si="23"/>
        <v>0</v>
      </c>
      <c r="O77" s="33">
        <f t="shared" si="23"/>
        <v>0</v>
      </c>
      <c r="P77" s="33">
        <f t="shared" si="23"/>
        <v>0</v>
      </c>
      <c r="Q77" s="33">
        <f t="shared" si="23"/>
        <v>0</v>
      </c>
      <c r="R77" s="33">
        <f t="shared" si="23"/>
        <v>0</v>
      </c>
      <c r="S77" s="33">
        <f t="shared" si="23"/>
        <v>0.027118644067796613</v>
      </c>
      <c r="T77" s="33">
        <f t="shared" si="23"/>
        <v>0</v>
      </c>
      <c r="U77" s="33">
        <f t="shared" si="23"/>
        <v>0</v>
      </c>
      <c r="V77" s="33">
        <f t="shared" si="23"/>
        <v>0</v>
      </c>
      <c r="W77" s="33">
        <f t="shared" si="23"/>
        <v>0</v>
      </c>
      <c r="X77" s="33">
        <f t="shared" si="23"/>
        <v>0</v>
      </c>
      <c r="Y77" s="33">
        <f t="shared" si="23"/>
        <v>0</v>
      </c>
      <c r="Z77" s="33">
        <f t="shared" si="23"/>
        <v>24.065254237288137</v>
      </c>
      <c r="AA77" s="33">
        <f t="shared" si="23"/>
        <v>0.56</v>
      </c>
      <c r="AB77" s="33">
        <f t="shared" si="23"/>
        <v>0</v>
      </c>
      <c r="AC77" s="33">
        <f t="shared" si="23"/>
        <v>18</v>
      </c>
      <c r="AD77" s="33">
        <f t="shared" si="23"/>
        <v>0</v>
      </c>
      <c r="AE77" s="71">
        <f t="shared" si="23"/>
        <v>2</v>
      </c>
      <c r="AF77" s="33">
        <f t="shared" si="23"/>
        <v>0</v>
      </c>
      <c r="AG77" s="33">
        <f t="shared" si="23"/>
        <v>24.092372881355935</v>
      </c>
      <c r="AH77" s="33">
        <f t="shared" si="23"/>
        <v>0.56</v>
      </c>
      <c r="AI77" s="33">
        <f t="shared" si="23"/>
        <v>0</v>
      </c>
      <c r="AJ77" s="33">
        <f t="shared" si="23"/>
        <v>18</v>
      </c>
      <c r="AK77" s="33">
        <f t="shared" si="23"/>
        <v>0</v>
      </c>
      <c r="AL77" s="71">
        <f t="shared" si="23"/>
        <v>2</v>
      </c>
    </row>
    <row r="78" spans="1:38" s="20" customFormat="1" ht="49.5">
      <c r="A78" s="85" t="s">
        <v>83</v>
      </c>
      <c r="B78" s="27" t="s">
        <v>80</v>
      </c>
      <c r="C78" s="67" t="s">
        <v>59</v>
      </c>
      <c r="D78" s="32">
        <f aca="true" t="shared" si="24" ref="D78:AC78">D79+D83</f>
        <v>0</v>
      </c>
      <c r="E78" s="32">
        <f t="shared" si="24"/>
        <v>0</v>
      </c>
      <c r="F78" s="32">
        <f t="shared" si="24"/>
        <v>0</v>
      </c>
      <c r="G78" s="32">
        <f t="shared" si="24"/>
        <v>0</v>
      </c>
      <c r="H78" s="32">
        <f t="shared" si="24"/>
        <v>0</v>
      </c>
      <c r="I78" s="32">
        <f t="shared" si="24"/>
        <v>0</v>
      </c>
      <c r="J78" s="65">
        <f t="shared" si="24"/>
        <v>0</v>
      </c>
      <c r="K78" s="32">
        <f t="shared" si="24"/>
        <v>0</v>
      </c>
      <c r="L78" s="32">
        <f t="shared" si="24"/>
        <v>0</v>
      </c>
      <c r="M78" s="32">
        <f t="shared" si="24"/>
        <v>0</v>
      </c>
      <c r="N78" s="32">
        <f t="shared" si="24"/>
        <v>0</v>
      </c>
      <c r="O78" s="32">
        <f t="shared" si="24"/>
        <v>0</v>
      </c>
      <c r="P78" s="32">
        <f t="shared" si="24"/>
        <v>0</v>
      </c>
      <c r="Q78" s="65">
        <f t="shared" si="24"/>
        <v>0</v>
      </c>
      <c r="R78" s="32">
        <f t="shared" si="24"/>
        <v>0</v>
      </c>
      <c r="S78" s="32">
        <f t="shared" si="24"/>
        <v>0.027118644067796613</v>
      </c>
      <c r="T78" s="32">
        <f t="shared" si="24"/>
        <v>0</v>
      </c>
      <c r="U78" s="32">
        <f t="shared" si="24"/>
        <v>0</v>
      </c>
      <c r="V78" s="32">
        <f t="shared" si="24"/>
        <v>0</v>
      </c>
      <c r="W78" s="32">
        <f t="shared" si="24"/>
        <v>0</v>
      </c>
      <c r="X78" s="65">
        <f t="shared" si="24"/>
        <v>0</v>
      </c>
      <c r="Y78" s="32">
        <f t="shared" si="24"/>
        <v>0</v>
      </c>
      <c r="Z78" s="32">
        <f t="shared" si="24"/>
        <v>24.065254237288137</v>
      </c>
      <c r="AA78" s="32">
        <f t="shared" si="24"/>
        <v>0.56</v>
      </c>
      <c r="AB78" s="32">
        <f t="shared" si="24"/>
        <v>0</v>
      </c>
      <c r="AC78" s="32">
        <f t="shared" si="24"/>
        <v>18</v>
      </c>
      <c r="AD78" s="32">
        <f>AD79+AD83</f>
        <v>0</v>
      </c>
      <c r="AE78" s="65">
        <f>AE79+AE83</f>
        <v>2</v>
      </c>
      <c r="AF78" s="32">
        <f>AF79+AF83</f>
        <v>0</v>
      </c>
      <c r="AG78" s="32">
        <f aca="true" t="shared" si="25" ref="AG78:AL78">AG79+AG83</f>
        <v>24.092372881355935</v>
      </c>
      <c r="AH78" s="32">
        <f t="shared" si="25"/>
        <v>0.56</v>
      </c>
      <c r="AI78" s="32">
        <f t="shared" si="25"/>
        <v>0</v>
      </c>
      <c r="AJ78" s="32">
        <f t="shared" si="25"/>
        <v>18</v>
      </c>
      <c r="AK78" s="32">
        <f t="shared" si="25"/>
        <v>0</v>
      </c>
      <c r="AL78" s="65">
        <f t="shared" si="25"/>
        <v>2</v>
      </c>
    </row>
    <row r="79" spans="1:38" s="20" customFormat="1" ht="82.5">
      <c r="A79" s="85" t="s">
        <v>84</v>
      </c>
      <c r="B79" s="28" t="s">
        <v>81</v>
      </c>
      <c r="C79" s="79" t="s">
        <v>59</v>
      </c>
      <c r="D79" s="32">
        <f aca="true" t="shared" si="26" ref="D79:AF79">D80</f>
        <v>0</v>
      </c>
      <c r="E79" s="32">
        <f t="shared" si="26"/>
        <v>0</v>
      </c>
      <c r="F79" s="32">
        <f t="shared" si="26"/>
        <v>0</v>
      </c>
      <c r="G79" s="32">
        <f t="shared" si="26"/>
        <v>0</v>
      </c>
      <c r="H79" s="32">
        <f t="shared" si="26"/>
        <v>0</v>
      </c>
      <c r="I79" s="32">
        <f t="shared" si="26"/>
        <v>0</v>
      </c>
      <c r="J79" s="65">
        <f t="shared" si="26"/>
        <v>0</v>
      </c>
      <c r="K79" s="32">
        <f t="shared" si="26"/>
        <v>0</v>
      </c>
      <c r="L79" s="32">
        <f t="shared" si="26"/>
        <v>0</v>
      </c>
      <c r="M79" s="32">
        <f t="shared" si="26"/>
        <v>0</v>
      </c>
      <c r="N79" s="32">
        <f t="shared" si="26"/>
        <v>0</v>
      </c>
      <c r="O79" s="32">
        <f t="shared" si="26"/>
        <v>0</v>
      </c>
      <c r="P79" s="32">
        <f t="shared" si="26"/>
        <v>0</v>
      </c>
      <c r="Q79" s="65">
        <f t="shared" si="26"/>
        <v>0</v>
      </c>
      <c r="R79" s="32">
        <f t="shared" si="26"/>
        <v>0</v>
      </c>
      <c r="S79" s="32">
        <f t="shared" si="26"/>
        <v>0</v>
      </c>
      <c r="T79" s="32">
        <f t="shared" si="26"/>
        <v>0</v>
      </c>
      <c r="U79" s="32">
        <f t="shared" si="26"/>
        <v>0</v>
      </c>
      <c r="V79" s="32">
        <f t="shared" si="26"/>
        <v>0</v>
      </c>
      <c r="W79" s="32">
        <f t="shared" si="26"/>
        <v>0</v>
      </c>
      <c r="X79" s="65">
        <f t="shared" si="26"/>
        <v>0</v>
      </c>
      <c r="Y79" s="32">
        <f t="shared" si="26"/>
        <v>0</v>
      </c>
      <c r="Z79" s="32">
        <f t="shared" si="26"/>
        <v>1.7559322033898308</v>
      </c>
      <c r="AA79" s="32">
        <f t="shared" si="26"/>
        <v>0.56</v>
      </c>
      <c r="AB79" s="32">
        <f t="shared" si="26"/>
        <v>0</v>
      </c>
      <c r="AC79" s="32">
        <f t="shared" si="26"/>
        <v>0</v>
      </c>
      <c r="AD79" s="32">
        <f t="shared" si="26"/>
        <v>0</v>
      </c>
      <c r="AE79" s="65">
        <f t="shared" si="26"/>
        <v>2</v>
      </c>
      <c r="AF79" s="32">
        <f t="shared" si="26"/>
        <v>0</v>
      </c>
      <c r="AG79" s="32">
        <f aca="true" t="shared" si="27" ref="AG79:AL79">AG80</f>
        <v>1.7559322033898308</v>
      </c>
      <c r="AH79" s="32">
        <f t="shared" si="27"/>
        <v>0.56</v>
      </c>
      <c r="AI79" s="32">
        <f>AI80</f>
        <v>0</v>
      </c>
      <c r="AJ79" s="32">
        <f t="shared" si="27"/>
        <v>0</v>
      </c>
      <c r="AK79" s="32">
        <f>AK80</f>
        <v>0</v>
      </c>
      <c r="AL79" s="65">
        <f t="shared" si="27"/>
        <v>2</v>
      </c>
    </row>
    <row r="80" spans="1:38" s="20" customFormat="1" ht="33">
      <c r="A80" s="85" t="s">
        <v>85</v>
      </c>
      <c r="B80" s="28" t="s">
        <v>82</v>
      </c>
      <c r="C80" s="79" t="s">
        <v>59</v>
      </c>
      <c r="D80" s="32">
        <f aca="true" t="shared" si="28" ref="D80:AC80">SUM(D81:D82)</f>
        <v>0</v>
      </c>
      <c r="E80" s="32">
        <f t="shared" si="28"/>
        <v>0</v>
      </c>
      <c r="F80" s="32">
        <f t="shared" si="28"/>
        <v>0</v>
      </c>
      <c r="G80" s="32">
        <f t="shared" si="28"/>
        <v>0</v>
      </c>
      <c r="H80" s="32">
        <f t="shared" si="28"/>
        <v>0</v>
      </c>
      <c r="I80" s="32">
        <f t="shared" si="28"/>
        <v>0</v>
      </c>
      <c r="J80" s="65">
        <f t="shared" si="28"/>
        <v>0</v>
      </c>
      <c r="K80" s="32">
        <f t="shared" si="28"/>
        <v>0</v>
      </c>
      <c r="L80" s="32">
        <f t="shared" si="28"/>
        <v>0</v>
      </c>
      <c r="M80" s="32">
        <f t="shared" si="28"/>
        <v>0</v>
      </c>
      <c r="N80" s="32">
        <f t="shared" si="28"/>
        <v>0</v>
      </c>
      <c r="O80" s="32">
        <f t="shared" si="28"/>
        <v>0</v>
      </c>
      <c r="P80" s="32">
        <f t="shared" si="28"/>
        <v>0</v>
      </c>
      <c r="Q80" s="65">
        <f t="shared" si="28"/>
        <v>0</v>
      </c>
      <c r="R80" s="32">
        <f t="shared" si="28"/>
        <v>0</v>
      </c>
      <c r="S80" s="32">
        <f t="shared" si="28"/>
        <v>0</v>
      </c>
      <c r="T80" s="32">
        <f t="shared" si="28"/>
        <v>0</v>
      </c>
      <c r="U80" s="32">
        <f t="shared" si="28"/>
        <v>0</v>
      </c>
      <c r="V80" s="32">
        <f t="shared" si="28"/>
        <v>0</v>
      </c>
      <c r="W80" s="32">
        <f t="shared" si="28"/>
        <v>0</v>
      </c>
      <c r="X80" s="65">
        <f t="shared" si="28"/>
        <v>0</v>
      </c>
      <c r="Y80" s="32">
        <f t="shared" si="28"/>
        <v>0</v>
      </c>
      <c r="Z80" s="32">
        <f t="shared" si="28"/>
        <v>1.7559322033898308</v>
      </c>
      <c r="AA80" s="32">
        <f t="shared" si="28"/>
        <v>0.56</v>
      </c>
      <c r="AB80" s="32">
        <f t="shared" si="28"/>
        <v>0</v>
      </c>
      <c r="AC80" s="32">
        <f t="shared" si="28"/>
        <v>0</v>
      </c>
      <c r="AD80" s="32">
        <f>SUM(AD81:AD82)</f>
        <v>0</v>
      </c>
      <c r="AE80" s="65">
        <f>SUM(AE81:AE82)</f>
        <v>2</v>
      </c>
      <c r="AF80" s="32">
        <f>SUM(AF81:AF82)</f>
        <v>0</v>
      </c>
      <c r="AG80" s="32">
        <f aca="true" t="shared" si="29" ref="AG80:AL80">SUM(AG81:AG82)</f>
        <v>1.7559322033898308</v>
      </c>
      <c r="AH80" s="32">
        <f t="shared" si="29"/>
        <v>0.56</v>
      </c>
      <c r="AI80" s="32">
        <f t="shared" si="29"/>
        <v>0</v>
      </c>
      <c r="AJ80" s="32">
        <f t="shared" si="29"/>
        <v>0</v>
      </c>
      <c r="AK80" s="32">
        <f t="shared" si="29"/>
        <v>0</v>
      </c>
      <c r="AL80" s="65">
        <f t="shared" si="29"/>
        <v>2</v>
      </c>
    </row>
    <row r="81" spans="1:38" s="20" customFormat="1" ht="66">
      <c r="A81" s="84" t="s">
        <v>85</v>
      </c>
      <c r="B81" s="29" t="s">
        <v>88</v>
      </c>
      <c r="C81" s="80" t="s">
        <v>183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7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7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77">
        <v>0</v>
      </c>
      <c r="Y81" s="37">
        <v>0</v>
      </c>
      <c r="Z81" s="37">
        <f>AG81</f>
        <v>0.4</v>
      </c>
      <c r="AA81" s="37">
        <f>AH81</f>
        <v>0.16</v>
      </c>
      <c r="AB81" s="37">
        <v>0</v>
      </c>
      <c r="AC81" s="37">
        <v>0</v>
      </c>
      <c r="AD81" s="37">
        <v>0</v>
      </c>
      <c r="AE81" s="77">
        <f>AL81</f>
        <v>1</v>
      </c>
      <c r="AF81" s="37">
        <v>0</v>
      </c>
      <c r="AG81" s="34">
        <v>0.4</v>
      </c>
      <c r="AH81" s="39">
        <v>0.16</v>
      </c>
      <c r="AI81" s="37">
        <v>0</v>
      </c>
      <c r="AJ81" s="39">
        <v>0</v>
      </c>
      <c r="AK81" s="37">
        <v>0</v>
      </c>
      <c r="AL81" s="78">
        <v>1</v>
      </c>
    </row>
    <row r="82" spans="1:38" ht="66">
      <c r="A82" s="84" t="s">
        <v>85</v>
      </c>
      <c r="B82" s="19" t="s">
        <v>184</v>
      </c>
      <c r="C82" s="80" t="s">
        <v>185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7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7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77">
        <v>0</v>
      </c>
      <c r="Y82" s="37">
        <v>0</v>
      </c>
      <c r="Z82" s="37">
        <f>AG82</f>
        <v>1.3559322033898307</v>
      </c>
      <c r="AA82" s="37">
        <f>AH82</f>
        <v>0.4</v>
      </c>
      <c r="AB82" s="37">
        <v>0</v>
      </c>
      <c r="AC82" s="37">
        <v>0</v>
      </c>
      <c r="AD82" s="37">
        <v>0</v>
      </c>
      <c r="AE82" s="77">
        <f>AL82</f>
        <v>1</v>
      </c>
      <c r="AF82" s="37">
        <v>0</v>
      </c>
      <c r="AG82" s="34">
        <v>1.3559322033898307</v>
      </c>
      <c r="AH82" s="39">
        <v>0.4</v>
      </c>
      <c r="AI82" s="37">
        <v>0</v>
      </c>
      <c r="AJ82" s="39">
        <v>0</v>
      </c>
      <c r="AK82" s="37">
        <v>0</v>
      </c>
      <c r="AL82" s="78">
        <v>1</v>
      </c>
    </row>
    <row r="83" spans="1:38" ht="49.5">
      <c r="A83" s="85" t="s">
        <v>79</v>
      </c>
      <c r="B83" s="24" t="s">
        <v>74</v>
      </c>
      <c r="C83" s="79" t="s">
        <v>59</v>
      </c>
      <c r="D83" s="32">
        <f aca="true" t="shared" si="30" ref="D83:AF83">D84</f>
        <v>0</v>
      </c>
      <c r="E83" s="32">
        <f t="shared" si="30"/>
        <v>0</v>
      </c>
      <c r="F83" s="32">
        <f t="shared" si="30"/>
        <v>0</v>
      </c>
      <c r="G83" s="32">
        <f t="shared" si="30"/>
        <v>0</v>
      </c>
      <c r="H83" s="32">
        <f t="shared" si="30"/>
        <v>0</v>
      </c>
      <c r="I83" s="32">
        <f t="shared" si="30"/>
        <v>0</v>
      </c>
      <c r="J83" s="65">
        <f t="shared" si="30"/>
        <v>0</v>
      </c>
      <c r="K83" s="32">
        <f t="shared" si="30"/>
        <v>0</v>
      </c>
      <c r="L83" s="32">
        <f t="shared" si="30"/>
        <v>0</v>
      </c>
      <c r="M83" s="32">
        <f t="shared" si="30"/>
        <v>0</v>
      </c>
      <c r="N83" s="32">
        <f t="shared" si="30"/>
        <v>0</v>
      </c>
      <c r="O83" s="32">
        <f t="shared" si="30"/>
        <v>0</v>
      </c>
      <c r="P83" s="32">
        <f t="shared" si="30"/>
        <v>0</v>
      </c>
      <c r="Q83" s="65">
        <f t="shared" si="30"/>
        <v>0</v>
      </c>
      <c r="R83" s="32">
        <f t="shared" si="30"/>
        <v>0</v>
      </c>
      <c r="S83" s="32">
        <f t="shared" si="30"/>
        <v>0.027118644067796613</v>
      </c>
      <c r="T83" s="32">
        <f t="shared" si="30"/>
        <v>0</v>
      </c>
      <c r="U83" s="32">
        <f t="shared" si="30"/>
        <v>0</v>
      </c>
      <c r="V83" s="32">
        <f t="shared" si="30"/>
        <v>0</v>
      </c>
      <c r="W83" s="32">
        <f t="shared" si="30"/>
        <v>0</v>
      </c>
      <c r="X83" s="65">
        <f t="shared" si="30"/>
        <v>0</v>
      </c>
      <c r="Y83" s="32">
        <f t="shared" si="30"/>
        <v>0</v>
      </c>
      <c r="Z83" s="32">
        <f t="shared" si="30"/>
        <v>22.309322033898304</v>
      </c>
      <c r="AA83" s="32">
        <f t="shared" si="30"/>
        <v>0</v>
      </c>
      <c r="AB83" s="32">
        <f t="shared" si="30"/>
        <v>0</v>
      </c>
      <c r="AC83" s="32">
        <f t="shared" si="30"/>
        <v>18</v>
      </c>
      <c r="AD83" s="32">
        <f t="shared" si="30"/>
        <v>0</v>
      </c>
      <c r="AE83" s="65">
        <f t="shared" si="30"/>
        <v>0</v>
      </c>
      <c r="AF83" s="32">
        <f t="shared" si="30"/>
        <v>0</v>
      </c>
      <c r="AG83" s="32">
        <f aca="true" t="shared" si="31" ref="AG83:AL83">AG84</f>
        <v>22.336440677966102</v>
      </c>
      <c r="AH83" s="32">
        <f t="shared" si="31"/>
        <v>0</v>
      </c>
      <c r="AI83" s="32">
        <f>AI84</f>
        <v>0</v>
      </c>
      <c r="AJ83" s="32">
        <f t="shared" si="31"/>
        <v>18</v>
      </c>
      <c r="AK83" s="32">
        <f>AK84</f>
        <v>0</v>
      </c>
      <c r="AL83" s="65">
        <f t="shared" si="31"/>
        <v>0</v>
      </c>
    </row>
    <row r="84" spans="1:38" ht="33">
      <c r="A84" s="85" t="s">
        <v>86</v>
      </c>
      <c r="B84" s="24" t="s">
        <v>75</v>
      </c>
      <c r="C84" s="79" t="s">
        <v>59</v>
      </c>
      <c r="D84" s="32">
        <f>SUM(D85:D88)</f>
        <v>0</v>
      </c>
      <c r="E84" s="32">
        <f>SUM(E85:E88)</f>
        <v>0</v>
      </c>
      <c r="F84" s="32">
        <f aca="true" t="shared" si="32" ref="F84:AL84">SUM(F85:F88)</f>
        <v>0</v>
      </c>
      <c r="G84" s="32">
        <f t="shared" si="32"/>
        <v>0</v>
      </c>
      <c r="H84" s="32">
        <f t="shared" si="32"/>
        <v>0</v>
      </c>
      <c r="I84" s="32">
        <f t="shared" si="32"/>
        <v>0</v>
      </c>
      <c r="J84" s="32">
        <f t="shared" si="32"/>
        <v>0</v>
      </c>
      <c r="K84" s="32">
        <f t="shared" si="32"/>
        <v>0</v>
      </c>
      <c r="L84" s="32">
        <f t="shared" si="32"/>
        <v>0</v>
      </c>
      <c r="M84" s="32">
        <f t="shared" si="32"/>
        <v>0</v>
      </c>
      <c r="N84" s="32">
        <f t="shared" si="32"/>
        <v>0</v>
      </c>
      <c r="O84" s="32">
        <f t="shared" si="32"/>
        <v>0</v>
      </c>
      <c r="P84" s="32">
        <f t="shared" si="32"/>
        <v>0</v>
      </c>
      <c r="Q84" s="32">
        <f t="shared" si="32"/>
        <v>0</v>
      </c>
      <c r="R84" s="32">
        <f t="shared" si="32"/>
        <v>0</v>
      </c>
      <c r="S84" s="32">
        <f t="shared" si="32"/>
        <v>0.027118644067796613</v>
      </c>
      <c r="T84" s="32">
        <f t="shared" si="32"/>
        <v>0</v>
      </c>
      <c r="U84" s="32">
        <f t="shared" si="32"/>
        <v>0</v>
      </c>
      <c r="V84" s="32">
        <f t="shared" si="32"/>
        <v>0</v>
      </c>
      <c r="W84" s="32">
        <f t="shared" si="32"/>
        <v>0</v>
      </c>
      <c r="X84" s="32">
        <f t="shared" si="32"/>
        <v>0</v>
      </c>
      <c r="Y84" s="32">
        <f t="shared" si="32"/>
        <v>0</v>
      </c>
      <c r="Z84" s="32">
        <f t="shared" si="32"/>
        <v>22.309322033898304</v>
      </c>
      <c r="AA84" s="32">
        <f t="shared" si="32"/>
        <v>0</v>
      </c>
      <c r="AB84" s="32">
        <f t="shared" si="32"/>
        <v>0</v>
      </c>
      <c r="AC84" s="32">
        <f t="shared" si="32"/>
        <v>18</v>
      </c>
      <c r="AD84" s="32">
        <f t="shared" si="32"/>
        <v>0</v>
      </c>
      <c r="AE84" s="32">
        <f t="shared" si="32"/>
        <v>0</v>
      </c>
      <c r="AF84" s="32">
        <f t="shared" si="32"/>
        <v>0</v>
      </c>
      <c r="AG84" s="32">
        <f t="shared" si="32"/>
        <v>22.336440677966102</v>
      </c>
      <c r="AH84" s="32">
        <f t="shared" si="32"/>
        <v>0</v>
      </c>
      <c r="AI84" s="32">
        <f t="shared" si="32"/>
        <v>0</v>
      </c>
      <c r="AJ84" s="32">
        <f t="shared" si="32"/>
        <v>18</v>
      </c>
      <c r="AK84" s="32">
        <f t="shared" si="32"/>
        <v>0</v>
      </c>
      <c r="AL84" s="32">
        <f t="shared" si="32"/>
        <v>0</v>
      </c>
    </row>
    <row r="85" spans="1:38" ht="82.5">
      <c r="A85" s="84" t="s">
        <v>186</v>
      </c>
      <c r="B85" s="19" t="s">
        <v>187</v>
      </c>
      <c r="C85" s="80" t="s">
        <v>188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7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7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  <c r="X85" s="77">
        <v>0</v>
      </c>
      <c r="Y85" s="37">
        <v>0</v>
      </c>
      <c r="Z85" s="37">
        <f>AG85</f>
        <v>12.288135593220339</v>
      </c>
      <c r="AA85" s="37">
        <f>AH85</f>
        <v>0</v>
      </c>
      <c r="AB85" s="37">
        <v>0</v>
      </c>
      <c r="AC85" s="35">
        <v>12.7</v>
      </c>
      <c r="AD85" s="37">
        <v>0</v>
      </c>
      <c r="AE85" s="77">
        <f>AL85</f>
        <v>0</v>
      </c>
      <c r="AF85" s="37">
        <v>0</v>
      </c>
      <c r="AG85" s="34">
        <v>12.288135593220339</v>
      </c>
      <c r="AH85" s="39">
        <v>0</v>
      </c>
      <c r="AI85" s="37">
        <v>0</v>
      </c>
      <c r="AJ85" s="35">
        <v>12.7</v>
      </c>
      <c r="AK85" s="37">
        <v>0</v>
      </c>
      <c r="AL85" s="78">
        <v>0</v>
      </c>
    </row>
    <row r="86" spans="1:38" ht="49.5">
      <c r="A86" s="84" t="s">
        <v>186</v>
      </c>
      <c r="B86" s="19" t="s">
        <v>189</v>
      </c>
      <c r="C86" s="80" t="s">
        <v>190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82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82">
        <v>0</v>
      </c>
      <c r="R86" s="25">
        <v>0</v>
      </c>
      <c r="S86" s="25">
        <f>AG86</f>
        <v>0.027118644067796613</v>
      </c>
      <c r="T86" s="25">
        <v>0</v>
      </c>
      <c r="U86" s="25">
        <v>0</v>
      </c>
      <c r="V86" s="25">
        <v>0</v>
      </c>
      <c r="W86" s="25">
        <v>0</v>
      </c>
      <c r="X86" s="82">
        <v>0</v>
      </c>
      <c r="Y86" s="25">
        <v>0</v>
      </c>
      <c r="Z86" s="25">
        <v>0</v>
      </c>
      <c r="AA86" s="25">
        <v>0</v>
      </c>
      <c r="AB86" s="25">
        <v>0</v>
      </c>
      <c r="AC86" s="39">
        <v>0</v>
      </c>
      <c r="AD86" s="25">
        <v>0</v>
      </c>
      <c r="AE86" s="82">
        <v>0</v>
      </c>
      <c r="AF86" s="25">
        <v>0</v>
      </c>
      <c r="AG86" s="34">
        <v>0.027118644067796613</v>
      </c>
      <c r="AH86" s="39">
        <v>0</v>
      </c>
      <c r="AI86" s="25">
        <v>0</v>
      </c>
      <c r="AJ86" s="39">
        <v>0</v>
      </c>
      <c r="AK86" s="25">
        <v>0</v>
      </c>
      <c r="AL86" s="78">
        <v>0</v>
      </c>
    </row>
    <row r="87" spans="1:38" ht="66">
      <c r="A87" s="84" t="s">
        <v>186</v>
      </c>
      <c r="B87" s="19" t="s">
        <v>191</v>
      </c>
      <c r="C87" s="80" t="s">
        <v>192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7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7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77">
        <v>0</v>
      </c>
      <c r="Y87" s="37">
        <v>0</v>
      </c>
      <c r="Z87" s="34">
        <v>2.6</v>
      </c>
      <c r="AA87" s="39">
        <v>0</v>
      </c>
      <c r="AB87" s="37">
        <v>0</v>
      </c>
      <c r="AC87" s="39">
        <v>0.8</v>
      </c>
      <c r="AD87" s="37">
        <v>0</v>
      </c>
      <c r="AE87" s="78">
        <v>0</v>
      </c>
      <c r="AF87" s="37">
        <v>0</v>
      </c>
      <c r="AG87" s="34">
        <v>2.6</v>
      </c>
      <c r="AH87" s="39">
        <v>0</v>
      </c>
      <c r="AI87" s="37">
        <v>0</v>
      </c>
      <c r="AJ87" s="39">
        <v>0.8</v>
      </c>
      <c r="AK87" s="37">
        <v>0</v>
      </c>
      <c r="AL87" s="78">
        <v>0</v>
      </c>
    </row>
    <row r="88" spans="1:38" ht="66">
      <c r="A88" s="84" t="s">
        <v>186</v>
      </c>
      <c r="B88" s="30" t="s">
        <v>209</v>
      </c>
      <c r="C88" s="76" t="s">
        <v>193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7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7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77">
        <v>0</v>
      </c>
      <c r="Y88" s="37">
        <v>0</v>
      </c>
      <c r="Z88" s="34">
        <v>7.421186440677967</v>
      </c>
      <c r="AA88" s="39">
        <v>0</v>
      </c>
      <c r="AB88" s="37">
        <v>0</v>
      </c>
      <c r="AC88" s="35">
        <v>4.5</v>
      </c>
      <c r="AD88" s="37">
        <v>0</v>
      </c>
      <c r="AE88" s="78">
        <v>0</v>
      </c>
      <c r="AF88" s="37">
        <v>0</v>
      </c>
      <c r="AG88" s="34">
        <v>7.421186440677967</v>
      </c>
      <c r="AH88" s="39">
        <v>0</v>
      </c>
      <c r="AI88" s="37">
        <v>0</v>
      </c>
      <c r="AJ88" s="35">
        <v>4.5</v>
      </c>
      <c r="AK88" s="37">
        <v>0</v>
      </c>
      <c r="AL88" s="78">
        <v>0</v>
      </c>
    </row>
    <row r="89" spans="1:38" ht="33">
      <c r="A89" s="68" t="s">
        <v>78</v>
      </c>
      <c r="B89" s="69" t="s">
        <v>194</v>
      </c>
      <c r="C89" s="70" t="s">
        <v>59</v>
      </c>
      <c r="D89" s="33">
        <f aca="true" t="shared" si="33" ref="D89:AF89">D90+D95</f>
        <v>0</v>
      </c>
      <c r="E89" s="33">
        <f t="shared" si="33"/>
        <v>0</v>
      </c>
      <c r="F89" s="33">
        <f t="shared" si="33"/>
        <v>0</v>
      </c>
      <c r="G89" s="33">
        <f t="shared" si="33"/>
        <v>0</v>
      </c>
      <c r="H89" s="33">
        <f t="shared" si="33"/>
        <v>0</v>
      </c>
      <c r="I89" s="33">
        <f t="shared" si="33"/>
        <v>0</v>
      </c>
      <c r="J89" s="71">
        <f t="shared" si="33"/>
        <v>0</v>
      </c>
      <c r="K89" s="33">
        <f t="shared" si="33"/>
        <v>0</v>
      </c>
      <c r="L89" s="33">
        <f t="shared" si="33"/>
        <v>0</v>
      </c>
      <c r="M89" s="33">
        <f t="shared" si="33"/>
        <v>0</v>
      </c>
      <c r="N89" s="33">
        <f t="shared" si="33"/>
        <v>0</v>
      </c>
      <c r="O89" s="33">
        <f t="shared" si="33"/>
        <v>0</v>
      </c>
      <c r="P89" s="33">
        <f t="shared" si="33"/>
        <v>0</v>
      </c>
      <c r="Q89" s="71">
        <f t="shared" si="33"/>
        <v>0</v>
      </c>
      <c r="R89" s="33">
        <f t="shared" si="33"/>
        <v>0</v>
      </c>
      <c r="S89" s="33">
        <f t="shared" si="33"/>
        <v>0</v>
      </c>
      <c r="T89" s="33">
        <f t="shared" si="33"/>
        <v>0</v>
      </c>
      <c r="U89" s="33">
        <f t="shared" si="33"/>
        <v>0</v>
      </c>
      <c r="V89" s="33">
        <f t="shared" si="33"/>
        <v>0</v>
      </c>
      <c r="W89" s="33">
        <f t="shared" si="33"/>
        <v>0</v>
      </c>
      <c r="X89" s="71">
        <f t="shared" si="33"/>
        <v>0</v>
      </c>
      <c r="Y89" s="33">
        <f t="shared" si="33"/>
        <v>0</v>
      </c>
      <c r="Z89" s="33">
        <f t="shared" si="33"/>
        <v>16.46440677966102</v>
      </c>
      <c r="AA89" s="33">
        <f t="shared" si="33"/>
        <v>0</v>
      </c>
      <c r="AB89" s="33">
        <f t="shared" si="33"/>
        <v>0</v>
      </c>
      <c r="AC89" s="33">
        <f t="shared" si="33"/>
        <v>9.91</v>
      </c>
      <c r="AD89" s="33">
        <f t="shared" si="33"/>
        <v>0</v>
      </c>
      <c r="AE89" s="71">
        <f t="shared" si="33"/>
        <v>0</v>
      </c>
      <c r="AF89" s="33">
        <f t="shared" si="33"/>
        <v>0</v>
      </c>
      <c r="AG89" s="33">
        <f aca="true" t="shared" si="34" ref="AG89:AL89">AG90+AG95</f>
        <v>16.46440677966102</v>
      </c>
      <c r="AH89" s="33">
        <f t="shared" si="34"/>
        <v>0</v>
      </c>
      <c r="AI89" s="33">
        <f>AI90+AI95</f>
        <v>0</v>
      </c>
      <c r="AJ89" s="33">
        <f t="shared" si="34"/>
        <v>9.91</v>
      </c>
      <c r="AK89" s="33">
        <f>AK90+AK95</f>
        <v>0</v>
      </c>
      <c r="AL89" s="71">
        <f t="shared" si="34"/>
        <v>0</v>
      </c>
    </row>
    <row r="90" spans="1:38" ht="49.5">
      <c r="A90" s="85" t="s">
        <v>87</v>
      </c>
      <c r="B90" s="27" t="s">
        <v>80</v>
      </c>
      <c r="C90" s="67" t="s">
        <v>59</v>
      </c>
      <c r="D90" s="32">
        <f aca="true" t="shared" si="35" ref="D90:S91">D91</f>
        <v>0</v>
      </c>
      <c r="E90" s="32">
        <f t="shared" si="35"/>
        <v>0</v>
      </c>
      <c r="F90" s="32">
        <f t="shared" si="35"/>
        <v>0</v>
      </c>
      <c r="G90" s="32">
        <f t="shared" si="35"/>
        <v>0</v>
      </c>
      <c r="H90" s="32">
        <f t="shared" si="35"/>
        <v>0</v>
      </c>
      <c r="I90" s="32">
        <f t="shared" si="35"/>
        <v>0</v>
      </c>
      <c r="J90" s="65">
        <f t="shared" si="35"/>
        <v>0</v>
      </c>
      <c r="K90" s="32">
        <f t="shared" si="35"/>
        <v>0</v>
      </c>
      <c r="L90" s="32">
        <f t="shared" si="35"/>
        <v>0</v>
      </c>
      <c r="M90" s="32">
        <f t="shared" si="35"/>
        <v>0</v>
      </c>
      <c r="N90" s="32">
        <f t="shared" si="35"/>
        <v>0</v>
      </c>
      <c r="O90" s="32">
        <f t="shared" si="35"/>
        <v>0</v>
      </c>
      <c r="P90" s="32">
        <f t="shared" si="35"/>
        <v>0</v>
      </c>
      <c r="Q90" s="65">
        <f t="shared" si="35"/>
        <v>0</v>
      </c>
      <c r="R90" s="32">
        <f t="shared" si="35"/>
        <v>0</v>
      </c>
      <c r="S90" s="32">
        <f t="shared" si="35"/>
        <v>0</v>
      </c>
      <c r="T90" s="32">
        <f aca="true" t="shared" si="36" ref="T90:AC91">T91</f>
        <v>0</v>
      </c>
      <c r="U90" s="32">
        <f t="shared" si="36"/>
        <v>0</v>
      </c>
      <c r="V90" s="32">
        <f t="shared" si="36"/>
        <v>0</v>
      </c>
      <c r="W90" s="32">
        <f t="shared" si="36"/>
        <v>0</v>
      </c>
      <c r="X90" s="65">
        <f t="shared" si="36"/>
        <v>0</v>
      </c>
      <c r="Y90" s="32">
        <f t="shared" si="36"/>
        <v>0</v>
      </c>
      <c r="Z90" s="32">
        <f t="shared" si="36"/>
        <v>14.67627118644068</v>
      </c>
      <c r="AA90" s="32">
        <f t="shared" si="36"/>
        <v>0</v>
      </c>
      <c r="AB90" s="32">
        <f t="shared" si="36"/>
        <v>0</v>
      </c>
      <c r="AC90" s="32">
        <f t="shared" si="36"/>
        <v>9.51</v>
      </c>
      <c r="AD90" s="32">
        <f aca="true" t="shared" si="37" ref="AD90:AL91">AD91</f>
        <v>0</v>
      </c>
      <c r="AE90" s="65">
        <f t="shared" si="37"/>
        <v>0</v>
      </c>
      <c r="AF90" s="32">
        <f t="shared" si="37"/>
        <v>0</v>
      </c>
      <c r="AG90" s="32">
        <f t="shared" si="37"/>
        <v>14.67627118644068</v>
      </c>
      <c r="AH90" s="32">
        <f t="shared" si="37"/>
        <v>0</v>
      </c>
      <c r="AI90" s="32">
        <f t="shared" si="37"/>
        <v>0</v>
      </c>
      <c r="AJ90" s="32">
        <f t="shared" si="37"/>
        <v>9.51</v>
      </c>
      <c r="AK90" s="32">
        <f t="shared" si="37"/>
        <v>0</v>
      </c>
      <c r="AL90" s="65">
        <f t="shared" si="37"/>
        <v>0</v>
      </c>
    </row>
    <row r="91" spans="1:38" ht="49.5">
      <c r="A91" s="85" t="s">
        <v>195</v>
      </c>
      <c r="B91" s="24" t="s">
        <v>74</v>
      </c>
      <c r="C91" s="79" t="s">
        <v>59</v>
      </c>
      <c r="D91" s="32">
        <f t="shared" si="35"/>
        <v>0</v>
      </c>
      <c r="E91" s="32">
        <f t="shared" si="35"/>
        <v>0</v>
      </c>
      <c r="F91" s="32">
        <f t="shared" si="35"/>
        <v>0</v>
      </c>
      <c r="G91" s="32">
        <f t="shared" si="35"/>
        <v>0</v>
      </c>
      <c r="H91" s="32">
        <f t="shared" si="35"/>
        <v>0</v>
      </c>
      <c r="I91" s="32">
        <f t="shared" si="35"/>
        <v>0</v>
      </c>
      <c r="J91" s="65">
        <f t="shared" si="35"/>
        <v>0</v>
      </c>
      <c r="K91" s="32">
        <f t="shared" si="35"/>
        <v>0</v>
      </c>
      <c r="L91" s="32">
        <f t="shared" si="35"/>
        <v>0</v>
      </c>
      <c r="M91" s="32">
        <f t="shared" si="35"/>
        <v>0</v>
      </c>
      <c r="N91" s="32">
        <f t="shared" si="35"/>
        <v>0</v>
      </c>
      <c r="O91" s="32">
        <f t="shared" si="35"/>
        <v>0</v>
      </c>
      <c r="P91" s="32">
        <f t="shared" si="35"/>
        <v>0</v>
      </c>
      <c r="Q91" s="65">
        <f t="shared" si="35"/>
        <v>0</v>
      </c>
      <c r="R91" s="32">
        <f t="shared" si="35"/>
        <v>0</v>
      </c>
      <c r="S91" s="32">
        <f t="shared" si="35"/>
        <v>0</v>
      </c>
      <c r="T91" s="32">
        <f t="shared" si="36"/>
        <v>0</v>
      </c>
      <c r="U91" s="32">
        <f t="shared" si="36"/>
        <v>0</v>
      </c>
      <c r="V91" s="32">
        <f t="shared" si="36"/>
        <v>0</v>
      </c>
      <c r="W91" s="32">
        <f t="shared" si="36"/>
        <v>0</v>
      </c>
      <c r="X91" s="65">
        <f t="shared" si="36"/>
        <v>0</v>
      </c>
      <c r="Y91" s="32">
        <f t="shared" si="36"/>
        <v>0</v>
      </c>
      <c r="Z91" s="32">
        <f t="shared" si="36"/>
        <v>14.67627118644068</v>
      </c>
      <c r="AA91" s="32">
        <f t="shared" si="36"/>
        <v>0</v>
      </c>
      <c r="AB91" s="32">
        <f t="shared" si="36"/>
        <v>0</v>
      </c>
      <c r="AC91" s="32">
        <f t="shared" si="36"/>
        <v>9.51</v>
      </c>
      <c r="AD91" s="32">
        <f t="shared" si="37"/>
        <v>0</v>
      </c>
      <c r="AE91" s="65">
        <f t="shared" si="37"/>
        <v>0</v>
      </c>
      <c r="AF91" s="32">
        <f t="shared" si="37"/>
        <v>0</v>
      </c>
      <c r="AG91" s="32">
        <f t="shared" si="37"/>
        <v>14.67627118644068</v>
      </c>
      <c r="AH91" s="32">
        <f t="shared" si="37"/>
        <v>0</v>
      </c>
      <c r="AI91" s="32">
        <f t="shared" si="37"/>
        <v>0</v>
      </c>
      <c r="AJ91" s="32">
        <f t="shared" si="37"/>
        <v>9.51</v>
      </c>
      <c r="AK91" s="32">
        <f t="shared" si="37"/>
        <v>0</v>
      </c>
      <c r="AL91" s="65">
        <f t="shared" si="37"/>
        <v>0</v>
      </c>
    </row>
    <row r="92" spans="1:38" ht="33">
      <c r="A92" s="85" t="s">
        <v>196</v>
      </c>
      <c r="B92" s="24" t="s">
        <v>75</v>
      </c>
      <c r="C92" s="79" t="s">
        <v>59</v>
      </c>
      <c r="D92" s="32">
        <f aca="true" t="shared" si="38" ref="D92:AF92">SUM(D93:D94)</f>
        <v>0</v>
      </c>
      <c r="E92" s="32">
        <f t="shared" si="38"/>
        <v>0</v>
      </c>
      <c r="F92" s="32">
        <f t="shared" si="38"/>
        <v>0</v>
      </c>
      <c r="G92" s="32">
        <f t="shared" si="38"/>
        <v>0</v>
      </c>
      <c r="H92" s="32">
        <f t="shared" si="38"/>
        <v>0</v>
      </c>
      <c r="I92" s="32">
        <f t="shared" si="38"/>
        <v>0</v>
      </c>
      <c r="J92" s="65">
        <f t="shared" si="38"/>
        <v>0</v>
      </c>
      <c r="K92" s="32">
        <f t="shared" si="38"/>
        <v>0</v>
      </c>
      <c r="L92" s="32">
        <f t="shared" si="38"/>
        <v>0</v>
      </c>
      <c r="M92" s="32">
        <f t="shared" si="38"/>
        <v>0</v>
      </c>
      <c r="N92" s="32">
        <f t="shared" si="38"/>
        <v>0</v>
      </c>
      <c r="O92" s="32">
        <f t="shared" si="38"/>
        <v>0</v>
      </c>
      <c r="P92" s="32">
        <f t="shared" si="38"/>
        <v>0</v>
      </c>
      <c r="Q92" s="65">
        <f t="shared" si="38"/>
        <v>0</v>
      </c>
      <c r="R92" s="32">
        <f t="shared" si="38"/>
        <v>0</v>
      </c>
      <c r="S92" s="32">
        <f t="shared" si="38"/>
        <v>0</v>
      </c>
      <c r="T92" s="32">
        <f t="shared" si="38"/>
        <v>0</v>
      </c>
      <c r="U92" s="32">
        <f t="shared" si="38"/>
        <v>0</v>
      </c>
      <c r="V92" s="32">
        <f t="shared" si="38"/>
        <v>0</v>
      </c>
      <c r="W92" s="32">
        <f t="shared" si="38"/>
        <v>0</v>
      </c>
      <c r="X92" s="65">
        <f t="shared" si="38"/>
        <v>0</v>
      </c>
      <c r="Y92" s="32">
        <f t="shared" si="38"/>
        <v>0</v>
      </c>
      <c r="Z92" s="32">
        <f t="shared" si="38"/>
        <v>14.67627118644068</v>
      </c>
      <c r="AA92" s="32">
        <f t="shared" si="38"/>
        <v>0</v>
      </c>
      <c r="AB92" s="32">
        <f t="shared" si="38"/>
        <v>0</v>
      </c>
      <c r="AC92" s="32">
        <f t="shared" si="38"/>
        <v>9.51</v>
      </c>
      <c r="AD92" s="32">
        <f t="shared" si="38"/>
        <v>0</v>
      </c>
      <c r="AE92" s="65">
        <f t="shared" si="38"/>
        <v>0</v>
      </c>
      <c r="AF92" s="32">
        <f t="shared" si="38"/>
        <v>0</v>
      </c>
      <c r="AG92" s="32">
        <f aca="true" t="shared" si="39" ref="AG92:AL92">SUM(AG93:AG94)</f>
        <v>14.67627118644068</v>
      </c>
      <c r="AH92" s="32">
        <f t="shared" si="39"/>
        <v>0</v>
      </c>
      <c r="AI92" s="32">
        <f>SUM(AI93:AI94)</f>
        <v>0</v>
      </c>
      <c r="AJ92" s="32">
        <f t="shared" si="39"/>
        <v>9.51</v>
      </c>
      <c r="AK92" s="32">
        <f>SUM(AK93:AK94)</f>
        <v>0</v>
      </c>
      <c r="AL92" s="65">
        <f t="shared" si="39"/>
        <v>0</v>
      </c>
    </row>
    <row r="93" spans="1:38" ht="66">
      <c r="A93" s="86" t="s">
        <v>196</v>
      </c>
      <c r="B93" s="31" t="s">
        <v>197</v>
      </c>
      <c r="C93" s="76" t="s">
        <v>198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7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7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77">
        <v>0</v>
      </c>
      <c r="Y93" s="37">
        <v>0</v>
      </c>
      <c r="Z93" s="34">
        <v>6.440677966101695</v>
      </c>
      <c r="AA93" s="39">
        <v>0</v>
      </c>
      <c r="AB93" s="37">
        <v>0</v>
      </c>
      <c r="AC93" s="39">
        <v>3.575</v>
      </c>
      <c r="AD93" s="37">
        <v>0</v>
      </c>
      <c r="AE93" s="77">
        <v>0</v>
      </c>
      <c r="AF93" s="37">
        <v>0</v>
      </c>
      <c r="AG93" s="34">
        <v>6.440677966101695</v>
      </c>
      <c r="AH93" s="39">
        <v>0</v>
      </c>
      <c r="AI93" s="37">
        <v>0</v>
      </c>
      <c r="AJ93" s="39">
        <v>3.575</v>
      </c>
      <c r="AK93" s="37">
        <v>0</v>
      </c>
      <c r="AL93" s="81">
        <v>0</v>
      </c>
    </row>
    <row r="94" spans="1:38" ht="49.5">
      <c r="A94" s="87" t="s">
        <v>196</v>
      </c>
      <c r="B94" s="19" t="s">
        <v>199</v>
      </c>
      <c r="C94" s="80" t="s">
        <v>200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7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77">
        <v>0</v>
      </c>
      <c r="R94" s="37">
        <v>0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  <c r="X94" s="77">
        <v>0</v>
      </c>
      <c r="Y94" s="37">
        <v>0</v>
      </c>
      <c r="Z94" s="34">
        <v>8.235593220338984</v>
      </c>
      <c r="AA94" s="39">
        <v>0</v>
      </c>
      <c r="AB94" s="37">
        <v>0</v>
      </c>
      <c r="AC94" s="39">
        <v>5.935</v>
      </c>
      <c r="AD94" s="37">
        <v>0</v>
      </c>
      <c r="AE94" s="77">
        <v>0</v>
      </c>
      <c r="AF94" s="37">
        <v>0</v>
      </c>
      <c r="AG94" s="34">
        <v>8.235593220338984</v>
      </c>
      <c r="AH94" s="39">
        <v>0</v>
      </c>
      <c r="AI94" s="37">
        <v>0</v>
      </c>
      <c r="AJ94" s="39">
        <v>5.935</v>
      </c>
      <c r="AK94" s="37">
        <v>0</v>
      </c>
      <c r="AL94" s="81">
        <v>0</v>
      </c>
    </row>
    <row r="95" spans="1:38" ht="49.5">
      <c r="A95" s="85" t="s">
        <v>201</v>
      </c>
      <c r="B95" s="27" t="s">
        <v>77</v>
      </c>
      <c r="C95" s="88" t="s">
        <v>59</v>
      </c>
      <c r="D95" s="32">
        <f aca="true" t="shared" si="40" ref="D95:AK95">SUM(D96:D96)</f>
        <v>0</v>
      </c>
      <c r="E95" s="32">
        <f t="shared" si="40"/>
        <v>0</v>
      </c>
      <c r="F95" s="32">
        <f t="shared" si="40"/>
        <v>0</v>
      </c>
      <c r="G95" s="32">
        <f t="shared" si="40"/>
        <v>0</v>
      </c>
      <c r="H95" s="32">
        <f t="shared" si="40"/>
        <v>0</v>
      </c>
      <c r="I95" s="32">
        <f t="shared" si="40"/>
        <v>0</v>
      </c>
      <c r="J95" s="65">
        <f t="shared" si="40"/>
        <v>0</v>
      </c>
      <c r="K95" s="32">
        <f t="shared" si="40"/>
        <v>0</v>
      </c>
      <c r="L95" s="32">
        <f t="shared" si="40"/>
        <v>0</v>
      </c>
      <c r="M95" s="32">
        <f t="shared" si="40"/>
        <v>0</v>
      </c>
      <c r="N95" s="32">
        <f t="shared" si="40"/>
        <v>0</v>
      </c>
      <c r="O95" s="32">
        <f t="shared" si="40"/>
        <v>0</v>
      </c>
      <c r="P95" s="32">
        <f t="shared" si="40"/>
        <v>0</v>
      </c>
      <c r="Q95" s="65">
        <f t="shared" si="40"/>
        <v>0</v>
      </c>
      <c r="R95" s="32">
        <f t="shared" si="40"/>
        <v>0</v>
      </c>
      <c r="S95" s="32">
        <f t="shared" si="40"/>
        <v>0</v>
      </c>
      <c r="T95" s="32">
        <f t="shared" si="40"/>
        <v>0</v>
      </c>
      <c r="U95" s="32">
        <f t="shared" si="40"/>
        <v>0</v>
      </c>
      <c r="V95" s="32">
        <f t="shared" si="40"/>
        <v>0</v>
      </c>
      <c r="W95" s="32">
        <f t="shared" si="40"/>
        <v>0</v>
      </c>
      <c r="X95" s="65">
        <f t="shared" si="40"/>
        <v>0</v>
      </c>
      <c r="Y95" s="32">
        <f t="shared" si="40"/>
        <v>0</v>
      </c>
      <c r="Z95" s="32">
        <f t="shared" si="40"/>
        <v>1.7881355932203389</v>
      </c>
      <c r="AA95" s="32">
        <f t="shared" si="40"/>
        <v>0</v>
      </c>
      <c r="AB95" s="32">
        <f t="shared" si="40"/>
        <v>0</v>
      </c>
      <c r="AC95" s="32">
        <f t="shared" si="40"/>
        <v>0.4</v>
      </c>
      <c r="AD95" s="32">
        <f t="shared" si="40"/>
        <v>0</v>
      </c>
      <c r="AE95" s="65">
        <f t="shared" si="40"/>
        <v>0</v>
      </c>
      <c r="AF95" s="32">
        <f t="shared" si="40"/>
        <v>0</v>
      </c>
      <c r="AG95" s="32">
        <f t="shared" si="40"/>
        <v>1.7881355932203389</v>
      </c>
      <c r="AH95" s="32">
        <f t="shared" si="40"/>
        <v>0</v>
      </c>
      <c r="AI95" s="32">
        <f t="shared" si="40"/>
        <v>0</v>
      </c>
      <c r="AJ95" s="32">
        <f t="shared" si="40"/>
        <v>0.4</v>
      </c>
      <c r="AK95" s="32">
        <f t="shared" si="40"/>
        <v>0</v>
      </c>
      <c r="AL95" s="65">
        <v>0</v>
      </c>
    </row>
    <row r="96" spans="1:38" ht="49.5">
      <c r="A96" s="87" t="s">
        <v>202</v>
      </c>
      <c r="B96" s="19" t="s">
        <v>203</v>
      </c>
      <c r="C96" s="80" t="s">
        <v>204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7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7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77">
        <v>0</v>
      </c>
      <c r="Y96" s="37">
        <v>0</v>
      </c>
      <c r="Z96" s="34">
        <v>1.7881355932203389</v>
      </c>
      <c r="AA96" s="34">
        <v>0</v>
      </c>
      <c r="AB96" s="37">
        <v>0</v>
      </c>
      <c r="AC96" s="34">
        <v>0.4</v>
      </c>
      <c r="AD96" s="37">
        <v>0</v>
      </c>
      <c r="AE96" s="77">
        <v>0</v>
      </c>
      <c r="AF96" s="37">
        <v>0</v>
      </c>
      <c r="AG96" s="34">
        <v>1.7881355932203389</v>
      </c>
      <c r="AH96" s="34">
        <v>0</v>
      </c>
      <c r="AI96" s="37">
        <v>0</v>
      </c>
      <c r="AJ96" s="34">
        <v>0.4</v>
      </c>
      <c r="AK96" s="37">
        <v>0</v>
      </c>
      <c r="AL96" s="89">
        <v>0</v>
      </c>
    </row>
  </sheetData>
  <sheetProtection/>
  <mergeCells count="22">
    <mergeCell ref="A14:AL14"/>
    <mergeCell ref="A15:A18"/>
    <mergeCell ref="B15:B18"/>
    <mergeCell ref="C15:C18"/>
    <mergeCell ref="E17:J17"/>
    <mergeCell ref="L17:Q17"/>
    <mergeCell ref="S17:X17"/>
    <mergeCell ref="Z17:AE17"/>
    <mergeCell ref="AG17:AL17"/>
    <mergeCell ref="D16:J16"/>
    <mergeCell ref="K16:Q16"/>
    <mergeCell ref="R16:X16"/>
    <mergeCell ref="Y16:AE16"/>
    <mergeCell ref="AF16:AL16"/>
    <mergeCell ref="D15:AL15"/>
    <mergeCell ref="A12:AL12"/>
    <mergeCell ref="A13:AL13"/>
    <mergeCell ref="A5:AL5"/>
    <mergeCell ref="A10:AL10"/>
    <mergeCell ref="A4:AL4"/>
    <mergeCell ref="A7:AL7"/>
    <mergeCell ref="A8:AL8"/>
  </mergeCells>
  <printOptions/>
  <pageMargins left="0" right="0" top="0" bottom="0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Антонов Сергей Петрович</cp:lastModifiedBy>
  <cp:lastPrinted>2016-09-19T08:18:06Z</cp:lastPrinted>
  <dcterms:created xsi:type="dcterms:W3CDTF">2009-07-27T10:10:26Z</dcterms:created>
  <dcterms:modified xsi:type="dcterms:W3CDTF">2017-06-02T10:55:55Z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0x0101001A3FAE4E66697E4799E12D7F3952A1A4</vt:lpwstr>
  </property>
  <property fmtid="{D5CDD505-2E9C-101B-9397-08002B2CF9AE}" pid="3" name="_dlc_DocIdItemGuid">
    <vt:lpwstr>5a671c4d-e1b8-4161-a64c-ca0e19a93acc</vt:lpwstr>
  </property>
  <property fmtid="{D5CDD505-2E9C-101B-9397-08002B2CF9AE}" pid="4" name="url">
    <vt:lpwstr>, </vt:lpwstr>
  </property>
  <property fmtid="{D5CDD505-2E9C-101B-9397-08002B2CF9AE}" pid="5" name="_dlc_DocId">
    <vt:lpwstr>DZQQNTZWJNVN-2-1735</vt:lpwstr>
  </property>
  <property fmtid="{D5CDD505-2E9C-101B-9397-08002B2CF9AE}" pid="6" name="_dlc_DocIdUrl">
    <vt:lpwstr>http://info.kom-tech.ru:8090/_layouts/DocIdRedir.aspx?ID=DZQQNTZWJNVN-2-1735, DZQQNTZWJNVN-2-1735</vt:lpwstr>
  </property>
</Properties>
</file>